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1\!Zakázky\P-25-2021 - SZŠ Zubní laboratoře\09 ROZPOČET\!ROZDĚLENÍ - 2025\"/>
    </mc:Choice>
  </mc:AlternateContent>
  <xr:revisionPtr revIDLastSave="0" documentId="8_{A3C41ED3-0B58-47BA-A637-65319E2514F7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8 Pol" sheetId="12" r:id="rId4"/>
    <sheet name="SO 02 08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08 Pol'!$1:$7</definedName>
    <definedName name="_xlnm.Print_Titles" localSheetId="4">'SO 02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08 Pol'!$A$1:$Y$118</definedName>
    <definedName name="_xlnm.Print_Area" localSheetId="4">'SO 02 08 Pol'!$A$1:$Y$157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G44" i="1"/>
  <c r="F44" i="1"/>
  <c r="G43" i="1"/>
  <c r="F43" i="1"/>
  <c r="I43" i="1" s="1"/>
  <c r="G42" i="1"/>
  <c r="F42" i="1"/>
  <c r="G41" i="1"/>
  <c r="F41" i="1"/>
  <c r="G39" i="1"/>
  <c r="F39" i="1"/>
  <c r="G156" i="13"/>
  <c r="G9" i="13"/>
  <c r="G8" i="13" s="1"/>
  <c r="I9" i="13"/>
  <c r="I8" i="13" s="1"/>
  <c r="K9" i="13"/>
  <c r="O9" i="13"/>
  <c r="Q9" i="13"/>
  <c r="V9" i="13"/>
  <c r="V8" i="13" s="1"/>
  <c r="G12" i="13"/>
  <c r="I12" i="13"/>
  <c r="K12" i="13"/>
  <c r="K8" i="13" s="1"/>
  <c r="M12" i="13"/>
  <c r="O12" i="13"/>
  <c r="Q12" i="13"/>
  <c r="V12" i="13"/>
  <c r="G14" i="13"/>
  <c r="I14" i="13"/>
  <c r="K14" i="13"/>
  <c r="M14" i="13"/>
  <c r="O14" i="13"/>
  <c r="Q14" i="13"/>
  <c r="V14" i="13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4" i="13"/>
  <c r="I24" i="13"/>
  <c r="K24" i="13"/>
  <c r="M24" i="13"/>
  <c r="O24" i="13"/>
  <c r="O8" i="13" s="1"/>
  <c r="Q24" i="13"/>
  <c r="V24" i="13"/>
  <c r="G27" i="13"/>
  <c r="M27" i="13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49" i="13"/>
  <c r="M49" i="13" s="1"/>
  <c r="I49" i="13"/>
  <c r="K49" i="13"/>
  <c r="O49" i="13"/>
  <c r="Q49" i="13"/>
  <c r="V49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K60" i="13"/>
  <c r="O60" i="13"/>
  <c r="Q60" i="13"/>
  <c r="V60" i="13"/>
  <c r="G62" i="13"/>
  <c r="I62" i="13"/>
  <c r="K62" i="13"/>
  <c r="M62" i="13"/>
  <c r="O62" i="13"/>
  <c r="Q62" i="13"/>
  <c r="V62" i="13"/>
  <c r="G64" i="13"/>
  <c r="M64" i="13" s="1"/>
  <c r="I64" i="13"/>
  <c r="K64" i="13"/>
  <c r="O64" i="13"/>
  <c r="Q64" i="13"/>
  <c r="V64" i="13"/>
  <c r="G66" i="13"/>
  <c r="I66" i="13"/>
  <c r="K66" i="13"/>
  <c r="M66" i="13"/>
  <c r="O66" i="13"/>
  <c r="Q66" i="13"/>
  <c r="V66" i="13"/>
  <c r="G68" i="13"/>
  <c r="I68" i="13"/>
  <c r="K68" i="13"/>
  <c r="M68" i="13"/>
  <c r="O68" i="13"/>
  <c r="Q68" i="13"/>
  <c r="V68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91" i="13"/>
  <c r="I91" i="13"/>
  <c r="K91" i="13"/>
  <c r="M91" i="13"/>
  <c r="O91" i="13"/>
  <c r="Q91" i="13"/>
  <c r="V91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Q95" i="13"/>
  <c r="V95" i="13"/>
  <c r="G97" i="13"/>
  <c r="I97" i="13"/>
  <c r="K97" i="13"/>
  <c r="M97" i="13"/>
  <c r="O97" i="13"/>
  <c r="Q97" i="13"/>
  <c r="V97" i="13"/>
  <c r="G99" i="13"/>
  <c r="I99" i="13"/>
  <c r="K99" i="13"/>
  <c r="M99" i="13"/>
  <c r="O99" i="13"/>
  <c r="Q99" i="13"/>
  <c r="V99" i="13"/>
  <c r="G101" i="13"/>
  <c r="I101" i="13"/>
  <c r="K101" i="13"/>
  <c r="M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8" i="13"/>
  <c r="I108" i="13"/>
  <c r="K108" i="13"/>
  <c r="M108" i="13"/>
  <c r="O108" i="13"/>
  <c r="Q108" i="13"/>
  <c r="V108" i="13"/>
  <c r="G110" i="13"/>
  <c r="M110" i="13" s="1"/>
  <c r="I110" i="13"/>
  <c r="K110" i="13"/>
  <c r="O110" i="13"/>
  <c r="Q110" i="13"/>
  <c r="V110" i="13"/>
  <c r="G112" i="13"/>
  <c r="I112" i="13"/>
  <c r="K112" i="13"/>
  <c r="M112" i="13"/>
  <c r="O112" i="13"/>
  <c r="Q112" i="13"/>
  <c r="Q8" i="13" s="1"/>
  <c r="V112" i="13"/>
  <c r="G114" i="13"/>
  <c r="M114" i="13" s="1"/>
  <c r="I114" i="13"/>
  <c r="K114" i="13"/>
  <c r="O114" i="13"/>
  <c r="Q114" i="13"/>
  <c r="V114" i="13"/>
  <c r="G116" i="13"/>
  <c r="I116" i="13"/>
  <c r="K116" i="13"/>
  <c r="M116" i="13"/>
  <c r="O116" i="13"/>
  <c r="Q116" i="13"/>
  <c r="V116" i="13"/>
  <c r="G118" i="13"/>
  <c r="I118" i="13"/>
  <c r="K118" i="13"/>
  <c r="M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I122" i="13"/>
  <c r="K122" i="13"/>
  <c r="M122" i="13"/>
  <c r="O122" i="13"/>
  <c r="Q122" i="13"/>
  <c r="V122" i="13"/>
  <c r="G124" i="13"/>
  <c r="I124" i="13"/>
  <c r="K124" i="13"/>
  <c r="M124" i="13"/>
  <c r="O124" i="13"/>
  <c r="Q124" i="13"/>
  <c r="V124" i="13"/>
  <c r="G128" i="13"/>
  <c r="I128" i="13"/>
  <c r="K128" i="13"/>
  <c r="M128" i="13"/>
  <c r="O128" i="13"/>
  <c r="Q128" i="13"/>
  <c r="V128" i="13"/>
  <c r="G132" i="13"/>
  <c r="M132" i="13" s="1"/>
  <c r="I132" i="13"/>
  <c r="K132" i="13"/>
  <c r="O132" i="13"/>
  <c r="Q132" i="13"/>
  <c r="V132" i="13"/>
  <c r="G141" i="13"/>
  <c r="M141" i="13" s="1"/>
  <c r="I141" i="13"/>
  <c r="K141" i="13"/>
  <c r="O141" i="13"/>
  <c r="Q141" i="13"/>
  <c r="V141" i="13"/>
  <c r="G148" i="13"/>
  <c r="I148" i="13"/>
  <c r="K148" i="13"/>
  <c r="M148" i="13"/>
  <c r="O148" i="13"/>
  <c r="Q148" i="13"/>
  <c r="V148" i="13"/>
  <c r="AE156" i="13"/>
  <c r="G117" i="12"/>
  <c r="G9" i="12"/>
  <c r="I9" i="12"/>
  <c r="K9" i="12"/>
  <c r="M9" i="12"/>
  <c r="O9" i="12"/>
  <c r="Q9" i="12"/>
  <c r="V9" i="12"/>
  <c r="V8" i="12" s="1"/>
  <c r="G11" i="12"/>
  <c r="I11" i="12"/>
  <c r="I8" i="12" s="1"/>
  <c r="K11" i="12"/>
  <c r="K8" i="12" s="1"/>
  <c r="M11" i="12"/>
  <c r="O11" i="12"/>
  <c r="Q11" i="12"/>
  <c r="V11" i="12"/>
  <c r="G13" i="12"/>
  <c r="I13" i="12"/>
  <c r="K13" i="12"/>
  <c r="M13" i="12"/>
  <c r="O13" i="12"/>
  <c r="Q13" i="12"/>
  <c r="V13" i="12"/>
  <c r="G16" i="12"/>
  <c r="G8" i="12" s="1"/>
  <c r="I16" i="12"/>
  <c r="K16" i="12"/>
  <c r="O16" i="12"/>
  <c r="Q16" i="12"/>
  <c r="V16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O8" i="12" s="1"/>
  <c r="Q25" i="12"/>
  <c r="V25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Q8" i="12" s="1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100" i="12"/>
  <c r="I100" i="12"/>
  <c r="K100" i="12"/>
  <c r="M100" i="12"/>
  <c r="O100" i="12"/>
  <c r="Q100" i="12"/>
  <c r="V100" i="12"/>
  <c r="G107" i="12"/>
  <c r="I107" i="12"/>
  <c r="K107" i="12"/>
  <c r="M107" i="12"/>
  <c r="O107" i="12"/>
  <c r="Q107" i="12"/>
  <c r="V107" i="12"/>
  <c r="AE117" i="12"/>
  <c r="I20" i="1"/>
  <c r="I19" i="1"/>
  <c r="I18" i="1"/>
  <c r="I17" i="1"/>
  <c r="I16" i="1"/>
  <c r="I58" i="1"/>
  <c r="J57" i="1"/>
  <c r="J58" i="1" s="1"/>
  <c r="F45" i="1"/>
  <c r="G23" i="1" s="1"/>
  <c r="G45" i="1"/>
  <c r="G25" i="1" s="1"/>
  <c r="H45" i="1"/>
  <c r="I44" i="1"/>
  <c r="I42" i="1"/>
  <c r="I41" i="1"/>
  <c r="I39" i="1"/>
  <c r="I45" i="1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M9" i="13"/>
  <c r="M8" i="13" s="1"/>
  <c r="AF156" i="13"/>
  <c r="M8" i="12"/>
  <c r="AF117" i="12"/>
  <c r="M16" i="12"/>
  <c r="I21" i="1"/>
  <c r="J44" i="1"/>
  <c r="J39" i="1"/>
  <c r="J45" i="1" s="1"/>
  <c r="J43" i="1"/>
  <c r="J42" i="1"/>
  <c r="J41" i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4A0BDC69-8FCA-4688-BD97-7DB7172A35D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476643-ADEA-4A38-A446-DE12F500AD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EED8BB6-2A1A-4E36-9245-3003B4B6D34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0F40F15-E07E-4FA0-9334-BFE51B087C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<sst xmlns="http://schemas.openxmlformats.org/spreadsheetml/2006/main" count="1261" uniqueCount="349">
  <si>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</si>
  <si>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</si>
  <si>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</si>
  <si>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</si>
  <si>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</si>
  <si>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</si>
  <si>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</si>
  <si>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</si>
  <si>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</si>
  <si>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</si>
  <si>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</si>
  <si>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</si>
  <si>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</si>
  <si>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</si>
  <si>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</si>
  <si>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</si>
  <si>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</si>
  <si>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</si>
  <si>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</si>
  <si>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</si>
  <si>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</si>
  <si>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</si>
  <si>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</si>
  <si>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</si>
  <si>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</si>
  <si>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</si>
  <si>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</si>
  <si>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</si>
  <si>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</si>
  <si>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</si>
  <si>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</si>
  <si>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</si>
  <si>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</si>
  <si>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</si>
  <si>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</si>
  <si>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</si>
  <si>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</si>
  <si>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</si>
  <si>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</si>
  <si>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</si>
  <si>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</si>
  <si>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</si>
  <si>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</si>
  <si>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P-25a-2021</t>
  </si>
  <si>
    <t>Opravy čtyř laboratoří asistentů zubního technika a diplomovaných zubních techniků - nábytek</t>
  </si>
  <si>
    <t>Stavba</t>
  </si>
  <si>
    <t>Stavební objekt</t>
  </si>
  <si>
    <t>SO 01</t>
  </si>
  <si>
    <t>Mezipatro</t>
  </si>
  <si>
    <t>08</t>
  </si>
  <si>
    <t>Nábytek</t>
  </si>
  <si>
    <t>SO 02</t>
  </si>
  <si>
    <t>Patro</t>
  </si>
  <si>
    <t>Celkem za stavbu</t>
  </si>
  <si>
    <t>CZK</t>
  </si>
  <si>
    <t>#POPS</t>
  </si>
  <si>
    <t>Popis stavby: P-25a-2021 - Opravy čtyř laboratoří asistentů zubního technika a diplomovaných zubních techniků - nábytek</t>
  </si>
  <si>
    <t>#POPO</t>
  </si>
  <si>
    <t>Popis objektu: SO 01 - Mezipatro</t>
  </si>
  <si>
    <t>#POPR</t>
  </si>
  <si>
    <t>Popis rozpočtu: 08 - Nábytek</t>
  </si>
  <si>
    <t>Popis objektu: SO 02 - Patro</t>
  </si>
  <si>
    <t>Rekapitulace dílů</t>
  </si>
  <si>
    <t>Typ dílu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</si>
  <si>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</si>
  <si>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</si>
  <si>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</si>
  <si>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</si>
  <si>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</si>
  <si>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</si>
  <si>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</si>
  <si>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</si>
  <si>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</si>
  <si>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</si>
  <si>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</si>
  <si>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</si>
  <si>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</si>
  <si>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</si>
  <si>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</si>
  <si>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</si>
  <si>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</si>
  <si>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</si>
  <si>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</si>
  <si>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</si>
  <si>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</si>
  <si>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</si>
  <si>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</si>
  <si>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</si>
  <si>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</si>
  <si>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</si>
  <si>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</si>
  <si>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</si>
  <si>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</si>
  <si>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</si>
  <si>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</si>
  <si>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</si>
  <si>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</si>
  <si>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799/L01</t>
  </si>
  <si>
    <t>Pracovní stůl se skříňkou 2400/500 mm, v. 850 mm, viz Výpis nábytku - laboratoře</t>
  </si>
  <si>
    <t xml:space="preserve">ks    </t>
  </si>
  <si>
    <t>Vlastní</t>
  </si>
  <si>
    <t>Kalkul</t>
  </si>
  <si>
    <t>Práce</t>
  </si>
  <si>
    <t>Běžná</t>
  </si>
  <si>
    <t>POL1_</t>
  </si>
  <si>
    <t>m.č. 431 : 1</t>
  </si>
  <si>
    <t>VV</t>
  </si>
  <si>
    <t>799/L02</t>
  </si>
  <si>
    <t>Pracovní stůl se zásuvkami 2170/1000 mm, v. 1000 mm, viz Výpis nábytku - laboratoře</t>
  </si>
  <si>
    <t>799/L03</t>
  </si>
  <si>
    <t>Pracovní stůl se skříňkami 1560/600 mm a 3510/600 mm, v. 850 mm, viz Výpis nábytku - laboratoře</t>
  </si>
  <si>
    <t xml:space="preserve">Dodávka vč. plynové desky : </t>
  </si>
  <si>
    <t>799/L04</t>
  </si>
  <si>
    <t>Dřevěná polička 2000/200 mm, v. 40 mm, viz Výpis nábytku - laboratoře</t>
  </si>
  <si>
    <t xml:space="preserve">Dodávka vč. podpěr na přidělání ke stěně : </t>
  </si>
  <si>
    <t>799/L05</t>
  </si>
  <si>
    <t>Dřevěná polička 1250/200 mm, v. 40 mm, viz Výpis nábytku - laboratoře</t>
  </si>
  <si>
    <t>mč. 431 : 1</t>
  </si>
  <si>
    <t>799/L06</t>
  </si>
  <si>
    <t>Dřevěná polička 3510/200, v. 40 mm, viz Výpis nábytku - laboratoře</t>
  </si>
  <si>
    <t>799/L07</t>
  </si>
  <si>
    <t>Dřez se skříňkou 900/600 mm, v. 850 mm, viz Výpis nábytku - laboratoře</t>
  </si>
  <si>
    <t xml:space="preserve">Dodávka vč. dřezu : </t>
  </si>
  <si>
    <t>799/L08</t>
  </si>
  <si>
    <t>Pracovní stůl 2450/500, v. 780 mm, viz Výpis nábytku - laboratoře</t>
  </si>
  <si>
    <t>m.č. 431a : 1</t>
  </si>
  <si>
    <t>799/L09</t>
  </si>
  <si>
    <t>Pracovní stůl se dřezem 2520/500 mm, v. 850 mm, viz Výpis nábytku - laboratoře</t>
  </si>
  <si>
    <t>799/L10</t>
  </si>
  <si>
    <t>Rohový pracovní stůl 2000/500 mm a 2600/500 mm, v.780 mm, viz Výpis nábytku - laboratoře</t>
  </si>
  <si>
    <t>799/L11</t>
  </si>
  <si>
    <t>Skříňka pod stolem 600/500 mm, v. 750 mm, viz Výpis nábytku - laboratoře</t>
  </si>
  <si>
    <t>799/L12</t>
  </si>
  <si>
    <t>Pracovní stůl se skříňkami 1600/500 mm, v. 850 mm, viz Výpis nábytku - laboratoře</t>
  </si>
  <si>
    <t>m.č. 432 : 1</t>
  </si>
  <si>
    <t>799/L13</t>
  </si>
  <si>
    <t>Pracovní stůl 2500/600 mm, v. 1000 mm, viz Výpis nábytku - laboratoře</t>
  </si>
  <si>
    <t>799/L14</t>
  </si>
  <si>
    <t>Pracovní stůl 600/600 mm, v. 800 mm, viz Výpis nábytku - laboratoře</t>
  </si>
  <si>
    <t>799/L15</t>
  </si>
  <si>
    <t>Skříň se dřezem 3060/600 mm, v. 850, viz Výpis nábytku - laboratoře</t>
  </si>
  <si>
    <t xml:space="preserve">Dodávka vč. dřezu a plynové varné desky : </t>
  </si>
  <si>
    <t>m.č. 433 : 1</t>
  </si>
  <si>
    <t>799/L16</t>
  </si>
  <si>
    <t>Pracovní stůl se skříňkami 2460/500 mm, v. 850 mm, viz Výpis nábytku - laboratoře</t>
  </si>
  <si>
    <t>799/L17</t>
  </si>
  <si>
    <t>Pracovní stůl se zásuvkami 1900/1000 mm, v. 1000 mm, viz Výpis nábytku - laboratoře</t>
  </si>
  <si>
    <t>799/L18</t>
  </si>
  <si>
    <t>Dřevěná polička 1500/200 mm, v. 40 mm, viz Výpis nábytku - laboratoře</t>
  </si>
  <si>
    <t>799/T01</t>
  </si>
  <si>
    <t>Žákovský stůl 1200/600 mm, v. 880 mm, viz Výpis nábytku - učebny</t>
  </si>
  <si>
    <t>m.č. 434 : 11</t>
  </si>
  <si>
    <t>m.č. 436 : 11</t>
  </si>
  <si>
    <t>799/T02</t>
  </si>
  <si>
    <t>Učitelský stůl, 2000/600 mm a 600/500 mm, v. 880 mm, viz Výpis nábytku - učebny</t>
  </si>
  <si>
    <t>m.č. 436 : 1</t>
  </si>
  <si>
    <t>799/T03</t>
  </si>
  <si>
    <t>Pracovní stůl, 2350/500 mm, v. 800 mm, viz Výpis nábytku - učebny</t>
  </si>
  <si>
    <t>799/T04</t>
  </si>
  <si>
    <t>Skříň 1200/500 mm, v. 2550, viz Výpis nábytku - učebny</t>
  </si>
  <si>
    <t>m.č. 436 : 3</t>
  </si>
  <si>
    <t>799/T05</t>
  </si>
  <si>
    <t>Skříň 1900/500 mm, v.2550 mm, viz Výpis nábytku - učebny</t>
  </si>
  <si>
    <t>799/T06</t>
  </si>
  <si>
    <t>Horní skříňka 1165/500 mm, v. 600 mm, viz Výpis nábytku - učebny</t>
  </si>
  <si>
    <t>m.č. 436 : 2</t>
  </si>
  <si>
    <t>799/T07</t>
  </si>
  <si>
    <t>Umyvadlo se skříňkou 1080/500 mm, v. 850 mm, viz Výpis nábytku - učebny</t>
  </si>
  <si>
    <t xml:space="preserve">Dodávka vč. umyvadla : </t>
  </si>
  <si>
    <t>799/T08</t>
  </si>
  <si>
    <t>Pracovní stůl rohový 2730/500 mm a 1100/500 mm, v. 800 mm, viz Výpis nábytku - učebny</t>
  </si>
  <si>
    <t>799/T09</t>
  </si>
  <si>
    <t>Učitelský stůl, 2000/700 mm, v. 880 mm, viz Výpis nábytku - učebny</t>
  </si>
  <si>
    <t>m.č. 434 : 1</t>
  </si>
  <si>
    <t>799/T10</t>
  </si>
  <si>
    <t>Pracovní stůl, 3690/50 mm, v. 800 mm, viz Výpis nábytku - učebny</t>
  </si>
  <si>
    <t>799/T11</t>
  </si>
  <si>
    <t>Skříň 1200/600 mm, v.2200mm, viz Výpis nábytku - učebny</t>
  </si>
  <si>
    <t>m.č. 434 : 4</t>
  </si>
  <si>
    <t>799/T12</t>
  </si>
  <si>
    <t>Skříň, 1200/300, v. 2000 mm, viz Výpis nábytku - učebny</t>
  </si>
  <si>
    <t>799/T13</t>
  </si>
  <si>
    <t>Skříňka 1200/400 mm, v. 900 mm, viz Výpis nábytku - učebny</t>
  </si>
  <si>
    <t>799/T48</t>
  </si>
  <si>
    <t>Horní skříňka 1200/350 mm, v. 600 mm, viz Výpis nábytku - učebny</t>
  </si>
  <si>
    <t>799-001</t>
  </si>
  <si>
    <t>Doprava pro položky 799/L01-L18 a 799/T01-13 a 799/T48</t>
  </si>
  <si>
    <t>soubor</t>
  </si>
  <si>
    <t>Doprava za : 1</t>
  </si>
  <si>
    <t xml:space="preserve">T01 - T13 a T48 : </t>
  </si>
  <si>
    <t xml:space="preserve">L01 - L18 : </t>
  </si>
  <si>
    <t>799-002</t>
  </si>
  <si>
    <t>Montáž pro položky 799/L01-L18 a 799/T01-13 a 799/T48</t>
  </si>
  <si>
    <t>Montáž za : 1</t>
  </si>
  <si>
    <t>799-003</t>
  </si>
  <si>
    <t>Odsávání k nábytku T01, T02 a T09</t>
  </si>
  <si>
    <t xml:space="preserve">Odsávací jednotka - součást žákovských a učitelských stolů : </t>
  </si>
  <si>
    <t xml:space="preserve">T01 : </t>
  </si>
  <si>
    <t xml:space="preserve">T02 : </t>
  </si>
  <si>
    <t xml:space="preserve">T09 : </t>
  </si>
  <si>
    <t>799-004</t>
  </si>
  <si>
    <t>Žák. a učitel. židle, pojízdné,nosná kce kov. kříž, sedák+opěr. buk. překliž. 7 mm, podrobněji viz TZ</t>
  </si>
  <si>
    <t xml:space="preserve">m.č. 436 : </t>
  </si>
  <si>
    <t>u stolů T01 : 11</t>
  </si>
  <si>
    <t>u stolu T02 : 1</t>
  </si>
  <si>
    <t xml:space="preserve">m.č. 434 : </t>
  </si>
  <si>
    <t>u stolu T09 : 1</t>
  </si>
  <si>
    <t>799-005</t>
  </si>
  <si>
    <t>Školní židle "bobík",pojízdné,nosná kce kov. kříž,sedák čaloun. potaž. koženkou, podrobněji viz TZ</t>
  </si>
  <si>
    <t>ks</t>
  </si>
  <si>
    <t>u stolu T10 : 3</t>
  </si>
  <si>
    <t>u stolu T03 : 2</t>
  </si>
  <si>
    <t>u stolu T08 : 3</t>
  </si>
  <si>
    <t xml:space="preserve">m.č.  431a : </t>
  </si>
  <si>
    <t>u stolu L08 : 2</t>
  </si>
  <si>
    <t>u stolu L10 : 2</t>
  </si>
  <si>
    <t>SUM</t>
  </si>
  <si>
    <t>END</t>
  </si>
  <si>
    <t>m.č. 407 : 1</t>
  </si>
  <si>
    <t>799/L19</t>
  </si>
  <si>
    <t>Pracovní stůl se zásuvkami 1400/600 mm, v. 1000 mm, viz Výpis nábytku - laboratoře</t>
  </si>
  <si>
    <t>799/L20</t>
  </si>
  <si>
    <t>Pracovní stůl 1300/450, v. 1000 mm, viz Výpis nábytku - laboratoře</t>
  </si>
  <si>
    <t>799/L21</t>
  </si>
  <si>
    <t>Pracovní stůl s dřezem 3540/600 mm, v. 850 mm, viz Výpis nábytku - laboratoře</t>
  </si>
  <si>
    <t>799/L22</t>
  </si>
  <si>
    <t>Pracovní stůl se skříňkou 1640/600 mm, v. 850 mm, viz Výpis nábytku - laboratoře</t>
  </si>
  <si>
    <t>799/L23</t>
  </si>
  <si>
    <t>Pracovní stůl s varnou deskou 1810/600 mm, v. 850 mm, viz Výpis nábytku - laboratoře</t>
  </si>
  <si>
    <t xml:space="preserve">Dodávka vč. plynové varné desky : </t>
  </si>
  <si>
    <t>799/L24</t>
  </si>
  <si>
    <t>Pracovní stůl se skříňkami 3000/600 mm, v. 850 mm, viz Výpis nábytku - laboratoře</t>
  </si>
  <si>
    <t>m.č. 409 : 1</t>
  </si>
  <si>
    <t>799/L25</t>
  </si>
  <si>
    <t>Pracovní stůl se skříňkou 1220/500 mm, v. 850 mm, viz Výpis nábytku - laboratoře</t>
  </si>
  <si>
    <t>799/L26</t>
  </si>
  <si>
    <t>Pracovní stůl se skříňkami 2130/700 mm, v. 850 mm, viz Výpis nábytku - laboratoře</t>
  </si>
  <si>
    <t>799/L27</t>
  </si>
  <si>
    <t>Pracovní stůl se zásuvkami 1700/700 mm, v. 1000 mm, viz Výpis nábytku - laboratoře</t>
  </si>
  <si>
    <t>799/L28</t>
  </si>
  <si>
    <t>Pracovní stůl se zásuvkami 2200/700 mm, v. 1000 mm, viz Výpis nábytku - laboratoře</t>
  </si>
  <si>
    <t>799/L29</t>
  </si>
  <si>
    <t>Dřevěná polička 2250/200 mm, v. 40 mm, viz Výpis nábytku - laboratoře</t>
  </si>
  <si>
    <t>799/L30</t>
  </si>
  <si>
    <t>Pracovní stůl se zásuvkami 3900/600 mm, v. 850 mm, viz Výpis nábytku - laboratoře</t>
  </si>
  <si>
    <t>799/L31</t>
  </si>
  <si>
    <t>Horní skříňka 1200/350 mm, v. 600 mm, viz Výpis nábytku - laboratoře</t>
  </si>
  <si>
    <t>m.č. 409 : 2</t>
  </si>
  <si>
    <t>799/L32</t>
  </si>
  <si>
    <t>Dřevěná polička 1200/350 mm, v. 40 mm, viz Výpis nábytku - laboratoře</t>
  </si>
  <si>
    <t>799/L33</t>
  </si>
  <si>
    <t>Skříňka 820/400 mm, v. 900 mm, viz Výpis nábytku - laboratoře</t>
  </si>
  <si>
    <t>m.č. 404 : 1</t>
  </si>
  <si>
    <t>799/L34</t>
  </si>
  <si>
    <t>Pracovní stůl se skříňkou 1920/700 mm, v. 880 mm, viz Výpis nábytku - laboratoře</t>
  </si>
  <si>
    <t>799/L35</t>
  </si>
  <si>
    <t>Pracovní stůl s kompresorem 3670/700 mm, v. 880 mm, viz Výpis nábytku - laboratoře</t>
  </si>
  <si>
    <t>Žákovský stůl 1200/600 mm, 880 mm, viz Výpis nábytku - učebny</t>
  </si>
  <si>
    <t>m.č. 408 : 11</t>
  </si>
  <si>
    <t>m.č. 410 : 11</t>
  </si>
  <si>
    <t>799/T14</t>
  </si>
  <si>
    <t>Učitelský stůl 2000/700 mm a 1000/500 mm, v. 880 mm, viz Výpis nábytku - učebny</t>
  </si>
  <si>
    <t>m.č. 410 : 1</t>
  </si>
  <si>
    <t>799/T15</t>
  </si>
  <si>
    <t>Pracovní stůl 1200/600 mm, v. 880 mm, viz Výpis nábytku - učebny</t>
  </si>
  <si>
    <t>799/T16</t>
  </si>
  <si>
    <t>Pracovní stůl 3660/500 a 800/500 mm, v. 800 mm, viz Výpis nábytku - učebny</t>
  </si>
  <si>
    <t>799/T17</t>
  </si>
  <si>
    <t>Pracovní stůl 3460/500 mm, v. 800 mm, viz Výpis nábytku - učebny</t>
  </si>
  <si>
    <t>799/T18</t>
  </si>
  <si>
    <t>Horní skříňka 1200/350, v. 600 mm, viz Výpis nábytku - učebny</t>
  </si>
  <si>
    <t>m.č. 410 : 5</t>
  </si>
  <si>
    <t>799/T19</t>
  </si>
  <si>
    <t>Dolní skříňka 1200/500, v. 880 mm, viz Výpis nábytku - učebny</t>
  </si>
  <si>
    <t>m.č. 410 : 2</t>
  </si>
  <si>
    <t>799/T20</t>
  </si>
  <si>
    <t>Skříň 1080/370 mm, v. 2080 mm, viz Výpis nábytku - učebny</t>
  </si>
  <si>
    <t>799/T21</t>
  </si>
  <si>
    <t>Horní skříňka 1080/370 mm, v. 950 mm, viz Výpis nábytku - učebny</t>
  </si>
  <si>
    <t>799/T22</t>
  </si>
  <si>
    <t>Skříň 900/390 mm, v. 2120 mm, viz Výpis nábytku - učebny</t>
  </si>
  <si>
    <t>799/T23</t>
  </si>
  <si>
    <t>Poličková skříňka 530/370 mm, v. 1300 mm, viz Výpis nábytku - učebny</t>
  </si>
  <si>
    <t>799/T24</t>
  </si>
  <si>
    <t>Skříň 1100/390 mm, v. 2120 mm, viz Výpis nábytku - učebny</t>
  </si>
  <si>
    <t>799/T25</t>
  </si>
  <si>
    <t>Horní skříňka 900/390 mm, v. 950 mm, viz Výpis nábytku - učebny</t>
  </si>
  <si>
    <t>799/T26</t>
  </si>
  <si>
    <t>Horní skříňka 1520/390 mm, v. 950 mm, viz Výpis nábytku - učebny</t>
  </si>
  <si>
    <t>799/T27</t>
  </si>
  <si>
    <t>Horní skříňka 1450/390 mm, v. 850 mm, viz Výpis nábytku - učebny</t>
  </si>
  <si>
    <t>799/T28</t>
  </si>
  <si>
    <t>Horní skříňka 1100/390 mm, v. 850 mm, viz Výpis nábytku - učebny</t>
  </si>
  <si>
    <t>799/T29</t>
  </si>
  <si>
    <t>Horní skříňka 1050/390 mm, v. 850 mm, viz Výpis nábytku - učebny</t>
  </si>
  <si>
    <t>799/T30</t>
  </si>
  <si>
    <t>Rohová skříňka 390/450 mm, v. 1230 mm, viz Výpis nábytku - učebny</t>
  </si>
  <si>
    <t>799/T31</t>
  </si>
  <si>
    <t>Skříň s umyvadlem 1450/390 mm, v. 850 mm, viz Výpis nábytku - učebny</t>
  </si>
  <si>
    <t>799/T32</t>
  </si>
  <si>
    <t>Skříň 1050/390 mm, v. 2120 mm, viz Výpis nábytku - učebny</t>
  </si>
  <si>
    <t>799/T33</t>
  </si>
  <si>
    <t>Učitelský stůl 2000/600 mm a 950/500 mm, v. 880 mm, viz Výpis nábytku - učebny</t>
  </si>
  <si>
    <t>m.č. 408 : 1</t>
  </si>
  <si>
    <t>799/T34</t>
  </si>
  <si>
    <t>Dolní skříňka 1980/600 mm, v. 850 mm, viz Výpis nábytku - učebny</t>
  </si>
  <si>
    <t>799/T35</t>
  </si>
  <si>
    <t>Horní skříňka 540/600 mm, v. 850 mm, viz Výpis nábytku - učebny</t>
  </si>
  <si>
    <t>799/T36</t>
  </si>
  <si>
    <t>Horní skříňka 540/350 mm, v. 1630 mm, viz Výpis nábytku - učebny</t>
  </si>
  <si>
    <t>799/T37</t>
  </si>
  <si>
    <t>Horní skříňka 1440/350 mm, v. 1130 mm, viz Výpis nábytku - učebny</t>
  </si>
  <si>
    <t>799/T38</t>
  </si>
  <si>
    <t>Horní skříňka 1980/350 mm, v. 1630 mm, viz Výpis nábytku - učebny</t>
  </si>
  <si>
    <t>799/T39</t>
  </si>
  <si>
    <t>Umyvadlo se skříňkou 1440/600 mm, v.850 mm, viz Výpis nábytku - učebny</t>
  </si>
  <si>
    <t>799/T40</t>
  </si>
  <si>
    <t>Pracovní stůl 3600/600 mm, v. 800 mm, viz Výpis nábytku - učebny</t>
  </si>
  <si>
    <t>799/T41</t>
  </si>
  <si>
    <t>Horní skříňka 1200/350 mm, v. 500 mm, viz Výpis nábytku - učebny</t>
  </si>
  <si>
    <t>m.č. 408 : 3</t>
  </si>
  <si>
    <t>799/T42</t>
  </si>
  <si>
    <t>Skříň 1200/600 mm, v. 2200 mm, viz Výpis nábytku - učebny</t>
  </si>
  <si>
    <t>m.č. 408 : 2</t>
  </si>
  <si>
    <t>799/T43</t>
  </si>
  <si>
    <t>Skříň 600/600 mm, v. 2200 mm, viz Výpis nábytku - učebny</t>
  </si>
  <si>
    <t>799/T44</t>
  </si>
  <si>
    <t>Skleněná vitrína 800/400 mm, v. 1800 mm, viz Výpis nábytku - učebny</t>
  </si>
  <si>
    <t>799/T45</t>
  </si>
  <si>
    <t>799/T46</t>
  </si>
  <si>
    <t>Skříň 2000/600 mm, v. 2200 mm, viz Výpis nábytku - učebny</t>
  </si>
  <si>
    <t>799/T47</t>
  </si>
  <si>
    <t>Pracovní stůl 2500/500 mm, v. 800 mm, viz Výpis nábytku - učebny</t>
  </si>
  <si>
    <t>Doprava pro položky 799/L18-L35 a 799/T01 799/T14-47</t>
  </si>
  <si>
    <t xml:space="preserve">T01, T14 - T47 : </t>
  </si>
  <si>
    <t xml:space="preserve">L18 - L35 : </t>
  </si>
  <si>
    <t>Montáž pro položky 799/L18-L35 a 799/T01 799/T14-47</t>
  </si>
  <si>
    <t>Odsávání k nábytku T01, T14 a T33</t>
  </si>
  <si>
    <t xml:space="preserve">T14 : </t>
  </si>
  <si>
    <t xml:space="preserve">T33 : </t>
  </si>
  <si>
    <t>Indiv</t>
  </si>
  <si>
    <t xml:space="preserve">m.č. 408 : </t>
  </si>
  <si>
    <t>u stolu T01 : 11</t>
  </si>
  <si>
    <t xml:space="preserve">m.č. 410 : </t>
  </si>
  <si>
    <t>u stolu T14 : 1</t>
  </si>
  <si>
    <t>u stolu T40 : 3</t>
  </si>
  <si>
    <t>u stolu T47 : 2</t>
  </si>
  <si>
    <t>u stolu T16 : 3</t>
  </si>
  <si>
    <t>u stolu T17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</si>
</sst>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OkBb2JKQ5zU0HJY5XSTh2Tab7W0rka1A/Nle/oRgMxhkL5hWlBwQgvmi+BAdpGBHQnhnAXKs+G5eM+p2viGIQ==" saltValue="vqAnixmsXQ2ZFeYq6u2Jp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25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7" width="13" customWidth="1"/>
    <col min="8" max="8" width="12.21875" customWidth="1"/>
    <col min="9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SUMIF(F57:F57,A16,I57:I57)+SUMIF(F57:F57,"PSU",I57:I57)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SUMIF(F57:F57,A17,I57:I57)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SUMIF(F57:F57,A18,I57:I57)</f>
        <v>0</v>
      </c>
      <c r="J18" s="85"/>
    </row>
    <row r="19" spans="1:10" ht="23.25" customHeight="1" x14ac:dyDescent="0.25">
      <c r="A19" s="197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SUMIF(F57:F57,A19,I57:I57)</f>
        <v>0</v>
      </c>
      <c r="J19" s="85"/>
    </row>
    <row r="20" spans="1:10" ht="23.25" customHeight="1" x14ac:dyDescent="0.25">
      <c r="A20" s="197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SUMIF(F57:F57,A20,I57:I57)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'SO 01 08 Pol'!AE117+'SO 02 08 Pol'!AE156</f>
        <v>0</v>
      </c>
      <c r="G39" s="148">
        <f>'SO 01 08 Pol'!AF117+'SO 02 08 Pol'!AF156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5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5">
      <c r="A41" s="134">
        <v>2</v>
      </c>
      <c r="B41" s="152" t="s">
        <v>47</v>
      </c>
      <c r="C41" s="153" t="s">
        <v>48</v>
      </c>
      <c r="D41" s="153"/>
      <c r="E41" s="153"/>
      <c r="F41" s="154">
        <f>'SO 01 08 Pol'!AE117</f>
        <v>0</v>
      </c>
      <c r="G41" s="155">
        <f>'SO 01 08 Pol'!AF117</f>
        <v>0</v>
      </c>
      <c r="H41" s="155"/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customHeight="1" x14ac:dyDescent="0.25">
      <c r="A42" s="134">
        <v>3</v>
      </c>
      <c r="B42" s="158" t="s">
        <v>49</v>
      </c>
      <c r="C42" s="146" t="s">
        <v>50</v>
      </c>
      <c r="D42" s="146"/>
      <c r="E42" s="146"/>
      <c r="F42" s="159">
        <f>'SO 01 08 Pol'!AE117</f>
        <v>0</v>
      </c>
      <c r="G42" s="149">
        <f>'SO 01 08 Pol'!AF117</f>
        <v>0</v>
      </c>
      <c r="H42" s="149"/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5">
      <c r="A43" s="134">
        <v>2</v>
      </c>
      <c r="B43" s="152" t="s">
        <v>51</v>
      </c>
      <c r="C43" s="153" t="s">
        <v>52</v>
      </c>
      <c r="D43" s="153"/>
      <c r="E43" s="153"/>
      <c r="F43" s="154">
        <f>'SO 02 08 Pol'!AE156</f>
        <v>0</v>
      </c>
      <c r="G43" s="155">
        <f>'SO 02 08 Pol'!AF156</f>
        <v>0</v>
      </c>
      <c r="H43" s="155"/>
      <c r="I43" s="156">
        <f>F43+G43+H43</f>
        <v>0</v>
      </c>
      <c r="J43" s="157" t="str">
        <f>IF(_xlfn.SINGLE(CenaCelkemVypocet)=0,"",I43/_xlfn.SINGLE(CenaCelkemVypocet)*100)</f>
        <v/>
      </c>
    </row>
    <row r="44" spans="1:10" ht="25.5" customHeight="1" x14ac:dyDescent="0.25">
      <c r="A44" s="134">
        <v>3</v>
      </c>
      <c r="B44" s="158" t="s">
        <v>49</v>
      </c>
      <c r="C44" s="146" t="s">
        <v>50</v>
      </c>
      <c r="D44" s="146"/>
      <c r="E44" s="146"/>
      <c r="F44" s="159">
        <f>'SO 02 08 Pol'!AE156</f>
        <v>0</v>
      </c>
      <c r="G44" s="149">
        <f>'SO 02 08 Pol'!AF156</f>
        <v>0</v>
      </c>
      <c r="H44" s="149"/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5">
      <c r="A45" s="134"/>
      <c r="B45" s="160" t="s">
        <v>53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5">
      <c r="A47" t="s">
        <v>55</v>
      </c>
      <c r="B47" t="s">
        <v>56</v>
      </c>
    </row>
    <row r="48" spans="1:10" x14ac:dyDescent="0.25">
      <c r="A48" t="s">
        <v>57</v>
      </c>
      <c r="B48" t="s">
        <v>58</v>
      </c>
    </row>
    <row r="49" spans="1:10" x14ac:dyDescent="0.25">
      <c r="A49" t="s">
        <v>59</v>
      </c>
      <c r="B49" t="s">
        <v>60</v>
      </c>
    </row>
    <row r="50" spans="1:10" x14ac:dyDescent="0.25">
      <c r="A50" t="s">
        <v>57</v>
      </c>
      <c r="B50" t="s">
        <v>61</v>
      </c>
    </row>
    <row r="51" spans="1:10" x14ac:dyDescent="0.25">
      <c r="A51" t="s">
        <v>59</v>
      </c>
      <c r="B51" t="s">
        <v>60</v>
      </c>
    </row>
    <row r="54" spans="1:10" ht="15.6" x14ac:dyDescent="0.3">
      <c r="B54" s="176" t="s">
        <v>62</v>
      </c>
    </row>
    <row r="56" spans="1:10" ht="25.5" customHeight="1" x14ac:dyDescent="0.25">
      <c r="A56" s="178"/>
      <c r="B56" s="181" t="s">
        <v>17</v>
      </c>
      <c r="C56" s="181" t="s">
        <v>5</v>
      </c>
      <c r="D56" s="182"/>
      <c r="E56" s="182"/>
      <c r="F56" s="183" t="s">
        <v>63</v>
      </c>
      <c r="G56" s="183"/>
      <c r="H56" s="183"/>
      <c r="I56" s="183" t="s">
        <v>29</v>
      </c>
      <c r="J56" s="183" t="s">
        <v>0</v>
      </c>
    </row>
    <row r="57" spans="1:10" ht="36.75" customHeight="1" x14ac:dyDescent="0.25">
      <c r="A57" s="179"/>
      <c r="B57" s="184" t="s">
        <v>64</v>
      </c>
      <c r="C57" s="185" t="s">
        <v>65</v>
      </c>
      <c r="D57" s="186"/>
      <c r="E57" s="186"/>
      <c r="F57" s="193" t="s">
        <v>25</v>
      </c>
      <c r="G57" s="194"/>
      <c r="H57" s="194"/>
      <c r="I57" s="194">
        <f>'SO 01 08 Pol'!G8+'SO 02 08 Pol'!G8</f>
        <v>0</v>
      </c>
      <c r="J57" s="190" t="str">
        <f>IF(I58=0,"",I57/I58*100)</f>
        <v/>
      </c>
    </row>
    <row r="58" spans="1:10" ht="25.5" customHeight="1" x14ac:dyDescent="0.25">
      <c r="A58" s="180"/>
      <c r="B58" s="187" t="s">
        <v>1</v>
      </c>
      <c r="C58" s="188"/>
      <c r="D58" s="189"/>
      <c r="E58" s="189"/>
      <c r="F58" s="195"/>
      <c r="G58" s="196"/>
      <c r="H58" s="196"/>
      <c r="I58" s="196">
        <f>I57</f>
        <v>0</v>
      </c>
      <c r="J58" s="191" t="str">
        <f>J57</f>
        <v/>
      </c>
    </row>
    <row r="59" spans="1:10" x14ac:dyDescent="0.25">
      <c r="F59" s="133"/>
      <c r="G59" s="133"/>
      <c r="H59" s="133"/>
      <c r="I59" s="133"/>
      <c r="J59" s="192"/>
    </row>
    <row r="60" spans="1:10" x14ac:dyDescent="0.25">
      <c r="F60" s="133"/>
      <c r="G60" s="133"/>
      <c r="H60" s="133"/>
      <c r="I60" s="133"/>
      <c r="J60" s="192"/>
    </row>
    <row r="61" spans="1:10" x14ac:dyDescent="0.25">
      <c r="F61" s="133"/>
      <c r="G61" s="133"/>
      <c r="H61" s="133"/>
      <c r="I61" s="133"/>
      <c r="J61" s="192"/>
    </row>
  </sheetData>
  <sheetProtection algorithmName="SHA-512" hashValue="VoBz/RRVovpqKIJNAKuVnTY5fwZMl6oElDnP51eb2mtQDCprwN3/utSALL1Kxd+BrAR/ph+1F+uYmBrYe/N0rQ==" saltValue="yB1yXTpUpo2+YISw8mF/K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44:E44"/>
    <mergeCell ref="B45:E45"/>
    <mergeCell ref="C57:E57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vQBC6X0da8UTtP1Ac/TcDCd/y4xwphmpEqxdf/lps+xCrsiuag32WZ5ekGDnEYhAwuLMTzBydNX1eZKqJq/QHA==" saltValue="A6QVQADAoZloGLyJQzXJE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120DE-0916-4F1C-A74F-59A87976287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70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70</v>
      </c>
      <c r="AG3" t="s">
        <v>71</v>
      </c>
    </row>
    <row r="4" spans="1:60" ht="25.05" customHeight="1" x14ac:dyDescent="0.25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72</v>
      </c>
    </row>
    <row r="5" spans="1:60" x14ac:dyDescent="0.25">
      <c r="D5" s="10"/>
    </row>
    <row r="6" spans="1:60" ht="39.6" x14ac:dyDescent="0.25">
      <c r="A6" s="209" t="s">
        <v>73</v>
      </c>
      <c r="B6" s="211" t="s">
        <v>74</v>
      </c>
      <c r="C6" s="211" t="s">
        <v>75</v>
      </c>
      <c r="D6" s="210" t="s">
        <v>76</v>
      </c>
      <c r="E6" s="209" t="s">
        <v>77</v>
      </c>
      <c r="F6" s="208" t="s">
        <v>78</v>
      </c>
      <c r="G6" s="209" t="s">
        <v>29</v>
      </c>
      <c r="H6" s="212" t="s">
        <v>30</v>
      </c>
      <c r="I6" s="212" t="s">
        <v>79</v>
      </c>
      <c r="J6" s="212" t="s">
        <v>31</v>
      </c>
      <c r="K6" s="212" t="s">
        <v>80</v>
      </c>
      <c r="L6" s="212" t="s">
        <v>81</v>
      </c>
      <c r="M6" s="212" t="s">
        <v>82</v>
      </c>
      <c r="N6" s="212" t="s">
        <v>83</v>
      </c>
      <c r="O6" s="212" t="s">
        <v>84</v>
      </c>
      <c r="P6" s="212" t="s">
        <v>85</v>
      </c>
      <c r="Q6" s="212" t="s">
        <v>86</v>
      </c>
      <c r="R6" s="212" t="s">
        <v>87</v>
      </c>
      <c r="S6" s="212" t="s">
        <v>88</v>
      </c>
      <c r="T6" s="212" t="s">
        <v>89</v>
      </c>
      <c r="U6" s="212" t="s">
        <v>90</v>
      </c>
      <c r="V6" s="212" t="s">
        <v>91</v>
      </c>
      <c r="W6" s="212" t="s">
        <v>92</v>
      </c>
      <c r="X6" s="212" t="s">
        <v>93</v>
      </c>
      <c r="Y6" s="212" t="s">
        <v>94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7" t="s">
        <v>95</v>
      </c>
      <c r="B8" s="228" t="s">
        <v>64</v>
      </c>
      <c r="C8" s="241" t="s">
        <v>65</v>
      </c>
      <c r="D8" s="229"/>
      <c r="E8" s="230"/>
      <c r="F8" s="231"/>
      <c r="G8" s="231">
        <f>SUMIF(AG9:AG115,"&lt;&gt;NOR",G9:G115)</f>
        <v>0</v>
      </c>
      <c r="H8" s="231"/>
      <c r="I8" s="231">
        <f>SUM(I9:I115)</f>
        <v>0</v>
      </c>
      <c r="J8" s="231"/>
      <c r="K8" s="231">
        <f>SUM(K9:K115)</f>
        <v>0</v>
      </c>
      <c r="L8" s="231"/>
      <c r="M8" s="231">
        <f>SUM(M9:M115)</f>
        <v>0</v>
      </c>
      <c r="N8" s="230"/>
      <c r="O8" s="230">
        <f>SUM(O9:O115)</f>
        <v>0</v>
      </c>
      <c r="P8" s="230"/>
      <c r="Q8" s="230">
        <f>SUM(Q9:Q115)</f>
        <v>0</v>
      </c>
      <c r="R8" s="231"/>
      <c r="S8" s="231"/>
      <c r="T8" s="232"/>
      <c r="U8" s="226"/>
      <c r="V8" s="226">
        <f>SUM(V9:V115)</f>
        <v>0</v>
      </c>
      <c r="W8" s="226"/>
      <c r="X8" s="226"/>
      <c r="Y8" s="226"/>
      <c r="AG8" t="s">
        <v>96</v>
      </c>
    </row>
    <row r="9" spans="1:60" outlineLevel="1" x14ac:dyDescent="0.25">
      <c r="A9" s="234">
        <v>1</v>
      </c>
      <c r="B9" s="235" t="s">
        <v>97</v>
      </c>
      <c r="C9" s="242" t="s">
        <v>98</v>
      </c>
      <c r="D9" s="236" t="s">
        <v>99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100</v>
      </c>
      <c r="T9" s="240" t="s">
        <v>101</v>
      </c>
      <c r="U9" s="223">
        <v>0</v>
      </c>
      <c r="V9" s="223">
        <f>ROUND(E9*U9,2)</f>
        <v>0</v>
      </c>
      <c r="W9" s="223"/>
      <c r="X9" s="223" t="s">
        <v>102</v>
      </c>
      <c r="Y9" s="223" t="s">
        <v>103</v>
      </c>
      <c r="Z9" s="213"/>
      <c r="AA9" s="213"/>
      <c r="AB9" s="213"/>
      <c r="AC9" s="213"/>
      <c r="AD9" s="213"/>
      <c r="AE9" s="213"/>
      <c r="AF9" s="213"/>
      <c r="AG9" s="213" t="s">
        <v>104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43" t="s">
        <v>105</v>
      </c>
      <c r="D10" s="224"/>
      <c r="E10" s="225">
        <v>1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106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34">
        <v>2</v>
      </c>
      <c r="B11" s="235" t="s">
        <v>107</v>
      </c>
      <c r="C11" s="242" t="s">
        <v>108</v>
      </c>
      <c r="D11" s="236" t="s">
        <v>99</v>
      </c>
      <c r="E11" s="237">
        <v>1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9"/>
      <c r="S11" s="239" t="s">
        <v>100</v>
      </c>
      <c r="T11" s="240" t="s">
        <v>101</v>
      </c>
      <c r="U11" s="223">
        <v>0</v>
      </c>
      <c r="V11" s="223">
        <f>ROUND(E11*U11,2)</f>
        <v>0</v>
      </c>
      <c r="W11" s="223"/>
      <c r="X11" s="223" t="s">
        <v>102</v>
      </c>
      <c r="Y11" s="223" t="s">
        <v>103</v>
      </c>
      <c r="Z11" s="213"/>
      <c r="AA11" s="213"/>
      <c r="AB11" s="213"/>
      <c r="AC11" s="213"/>
      <c r="AD11" s="213"/>
      <c r="AE11" s="213"/>
      <c r="AF11" s="213"/>
      <c r="AG11" s="213" t="s">
        <v>104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5">
      <c r="A12" s="220"/>
      <c r="B12" s="221"/>
      <c r="C12" s="243" t="s">
        <v>105</v>
      </c>
      <c r="D12" s="224"/>
      <c r="E12" s="225">
        <v>1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106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0.399999999999999" outlineLevel="1" x14ac:dyDescent="0.25">
      <c r="A13" s="234">
        <v>3</v>
      </c>
      <c r="B13" s="235" t="s">
        <v>109</v>
      </c>
      <c r="C13" s="242" t="s">
        <v>110</v>
      </c>
      <c r="D13" s="236" t="s">
        <v>99</v>
      </c>
      <c r="E13" s="237">
        <v>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/>
      <c r="S13" s="239" t="s">
        <v>100</v>
      </c>
      <c r="T13" s="240" t="s">
        <v>101</v>
      </c>
      <c r="U13" s="223">
        <v>0</v>
      </c>
      <c r="V13" s="223">
        <f>ROUND(E13*U13,2)</f>
        <v>0</v>
      </c>
      <c r="W13" s="223"/>
      <c r="X13" s="223" t="s">
        <v>102</v>
      </c>
      <c r="Y13" s="223" t="s">
        <v>103</v>
      </c>
      <c r="Z13" s="213"/>
      <c r="AA13" s="213"/>
      <c r="AB13" s="213"/>
      <c r="AC13" s="213"/>
      <c r="AD13" s="213"/>
      <c r="AE13" s="213"/>
      <c r="AF13" s="213"/>
      <c r="AG13" s="213" t="s">
        <v>104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5">
      <c r="A14" s="220"/>
      <c r="B14" s="221"/>
      <c r="C14" s="243" t="s">
        <v>111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106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5">
      <c r="A15" s="220"/>
      <c r="B15" s="221"/>
      <c r="C15" s="243" t="s">
        <v>105</v>
      </c>
      <c r="D15" s="224"/>
      <c r="E15" s="225">
        <v>1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106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34">
        <v>4</v>
      </c>
      <c r="B16" s="235" t="s">
        <v>112</v>
      </c>
      <c r="C16" s="242" t="s">
        <v>113</v>
      </c>
      <c r="D16" s="236" t="s">
        <v>99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100</v>
      </c>
      <c r="T16" s="240" t="s">
        <v>101</v>
      </c>
      <c r="U16" s="223">
        <v>0</v>
      </c>
      <c r="V16" s="223">
        <f>ROUND(E16*U16,2)</f>
        <v>0</v>
      </c>
      <c r="W16" s="223"/>
      <c r="X16" s="223" t="s">
        <v>102</v>
      </c>
      <c r="Y16" s="223" t="s">
        <v>103</v>
      </c>
      <c r="Z16" s="213"/>
      <c r="AA16" s="213"/>
      <c r="AB16" s="213"/>
      <c r="AC16" s="213"/>
      <c r="AD16" s="213"/>
      <c r="AE16" s="213"/>
      <c r="AF16" s="213"/>
      <c r="AG16" s="213" t="s">
        <v>104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5">
      <c r="A17" s="220"/>
      <c r="B17" s="221"/>
      <c r="C17" s="243" t="s">
        <v>114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106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5">
      <c r="A18" s="220"/>
      <c r="B18" s="221"/>
      <c r="C18" s="243" t="s">
        <v>105</v>
      </c>
      <c r="D18" s="224"/>
      <c r="E18" s="225">
        <v>1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106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4">
        <v>5</v>
      </c>
      <c r="B19" s="235" t="s">
        <v>115</v>
      </c>
      <c r="C19" s="242" t="s">
        <v>116</v>
      </c>
      <c r="D19" s="236" t="s">
        <v>99</v>
      </c>
      <c r="E19" s="237">
        <v>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9"/>
      <c r="S19" s="239" t="s">
        <v>100</v>
      </c>
      <c r="T19" s="240" t="s">
        <v>101</v>
      </c>
      <c r="U19" s="223">
        <v>0</v>
      </c>
      <c r="V19" s="223">
        <f>ROUND(E19*U19,2)</f>
        <v>0</v>
      </c>
      <c r="W19" s="223"/>
      <c r="X19" s="223" t="s">
        <v>102</v>
      </c>
      <c r="Y19" s="223" t="s">
        <v>103</v>
      </c>
      <c r="Z19" s="213"/>
      <c r="AA19" s="213"/>
      <c r="AB19" s="213"/>
      <c r="AC19" s="213"/>
      <c r="AD19" s="213"/>
      <c r="AE19" s="213"/>
      <c r="AF19" s="213"/>
      <c r="AG19" s="213" t="s">
        <v>104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5">
      <c r="A20" s="220"/>
      <c r="B20" s="221"/>
      <c r="C20" s="243" t="s">
        <v>114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106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5">
      <c r="A21" s="220"/>
      <c r="B21" s="221"/>
      <c r="C21" s="243" t="s">
        <v>117</v>
      </c>
      <c r="D21" s="224"/>
      <c r="E21" s="225">
        <v>1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106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34">
        <v>6</v>
      </c>
      <c r="B22" s="235" t="s">
        <v>118</v>
      </c>
      <c r="C22" s="242" t="s">
        <v>119</v>
      </c>
      <c r="D22" s="236" t="s">
        <v>99</v>
      </c>
      <c r="E22" s="237">
        <v>1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/>
      <c r="S22" s="239" t="s">
        <v>100</v>
      </c>
      <c r="T22" s="240" t="s">
        <v>101</v>
      </c>
      <c r="U22" s="223">
        <v>0</v>
      </c>
      <c r="V22" s="223">
        <f>ROUND(E22*U22,2)</f>
        <v>0</v>
      </c>
      <c r="W22" s="223"/>
      <c r="X22" s="223" t="s">
        <v>102</v>
      </c>
      <c r="Y22" s="223" t="s">
        <v>103</v>
      </c>
      <c r="Z22" s="213"/>
      <c r="AA22" s="213"/>
      <c r="AB22" s="213"/>
      <c r="AC22" s="213"/>
      <c r="AD22" s="213"/>
      <c r="AE22" s="213"/>
      <c r="AF22" s="213"/>
      <c r="AG22" s="213" t="s">
        <v>104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5">
      <c r="A23" s="220"/>
      <c r="B23" s="221"/>
      <c r="C23" s="243" t="s">
        <v>114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106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5">
      <c r="A24" s="220"/>
      <c r="B24" s="221"/>
      <c r="C24" s="243" t="s">
        <v>105</v>
      </c>
      <c r="D24" s="224"/>
      <c r="E24" s="225">
        <v>1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106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34">
        <v>7</v>
      </c>
      <c r="B25" s="235" t="s">
        <v>120</v>
      </c>
      <c r="C25" s="242" t="s">
        <v>121</v>
      </c>
      <c r="D25" s="236" t="s">
        <v>99</v>
      </c>
      <c r="E25" s="237">
        <v>1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/>
      <c r="S25" s="239" t="s">
        <v>100</v>
      </c>
      <c r="T25" s="240" t="s">
        <v>101</v>
      </c>
      <c r="U25" s="223">
        <v>0</v>
      </c>
      <c r="V25" s="223">
        <f>ROUND(E25*U25,2)</f>
        <v>0</v>
      </c>
      <c r="W25" s="223"/>
      <c r="X25" s="223" t="s">
        <v>102</v>
      </c>
      <c r="Y25" s="223" t="s">
        <v>103</v>
      </c>
      <c r="Z25" s="213"/>
      <c r="AA25" s="213"/>
      <c r="AB25" s="213"/>
      <c r="AC25" s="213"/>
      <c r="AD25" s="213"/>
      <c r="AE25" s="213"/>
      <c r="AF25" s="213"/>
      <c r="AG25" s="213" t="s">
        <v>104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5">
      <c r="A26" s="220"/>
      <c r="B26" s="221"/>
      <c r="C26" s="243" t="s">
        <v>122</v>
      </c>
      <c r="D26" s="224"/>
      <c r="E26" s="225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106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5">
      <c r="A27" s="220"/>
      <c r="B27" s="221"/>
      <c r="C27" s="243" t="s">
        <v>105</v>
      </c>
      <c r="D27" s="224"/>
      <c r="E27" s="225">
        <v>1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106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34">
        <v>8</v>
      </c>
      <c r="B28" s="235" t="s">
        <v>123</v>
      </c>
      <c r="C28" s="242" t="s">
        <v>124</v>
      </c>
      <c r="D28" s="236" t="s">
        <v>99</v>
      </c>
      <c r="E28" s="237">
        <v>1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9"/>
      <c r="S28" s="239" t="s">
        <v>100</v>
      </c>
      <c r="T28" s="240" t="s">
        <v>101</v>
      </c>
      <c r="U28" s="223">
        <v>0</v>
      </c>
      <c r="V28" s="223">
        <f>ROUND(E28*U28,2)</f>
        <v>0</v>
      </c>
      <c r="W28" s="223"/>
      <c r="X28" s="223" t="s">
        <v>102</v>
      </c>
      <c r="Y28" s="223" t="s">
        <v>103</v>
      </c>
      <c r="Z28" s="213"/>
      <c r="AA28" s="213"/>
      <c r="AB28" s="213"/>
      <c r="AC28" s="213"/>
      <c r="AD28" s="213"/>
      <c r="AE28" s="213"/>
      <c r="AF28" s="213"/>
      <c r="AG28" s="213" t="s">
        <v>104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5">
      <c r="A29" s="220"/>
      <c r="B29" s="221"/>
      <c r="C29" s="243" t="s">
        <v>125</v>
      </c>
      <c r="D29" s="224"/>
      <c r="E29" s="225">
        <v>1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106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4">
        <v>9</v>
      </c>
      <c r="B30" s="235" t="s">
        <v>126</v>
      </c>
      <c r="C30" s="242" t="s">
        <v>127</v>
      </c>
      <c r="D30" s="236" t="s">
        <v>99</v>
      </c>
      <c r="E30" s="237">
        <v>1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9"/>
      <c r="S30" s="239" t="s">
        <v>100</v>
      </c>
      <c r="T30" s="240" t="s">
        <v>101</v>
      </c>
      <c r="U30" s="223">
        <v>0</v>
      </c>
      <c r="V30" s="223">
        <f>ROUND(E30*U30,2)</f>
        <v>0</v>
      </c>
      <c r="W30" s="223"/>
      <c r="X30" s="223" t="s">
        <v>102</v>
      </c>
      <c r="Y30" s="223" t="s">
        <v>103</v>
      </c>
      <c r="Z30" s="213"/>
      <c r="AA30" s="213"/>
      <c r="AB30" s="213"/>
      <c r="AC30" s="213"/>
      <c r="AD30" s="213"/>
      <c r="AE30" s="213"/>
      <c r="AF30" s="213"/>
      <c r="AG30" s="213" t="s">
        <v>104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5">
      <c r="A31" s="220"/>
      <c r="B31" s="221"/>
      <c r="C31" s="243" t="s">
        <v>122</v>
      </c>
      <c r="D31" s="224"/>
      <c r="E31" s="225"/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106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5">
      <c r="A32" s="220"/>
      <c r="B32" s="221"/>
      <c r="C32" s="243" t="s">
        <v>125</v>
      </c>
      <c r="D32" s="224"/>
      <c r="E32" s="225">
        <v>1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106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34">
        <v>10</v>
      </c>
      <c r="B33" s="235" t="s">
        <v>128</v>
      </c>
      <c r="C33" s="242" t="s">
        <v>129</v>
      </c>
      <c r="D33" s="236" t="s">
        <v>99</v>
      </c>
      <c r="E33" s="237">
        <v>1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9"/>
      <c r="S33" s="239" t="s">
        <v>100</v>
      </c>
      <c r="T33" s="240" t="s">
        <v>101</v>
      </c>
      <c r="U33" s="223">
        <v>0</v>
      </c>
      <c r="V33" s="223">
        <f>ROUND(E33*U33,2)</f>
        <v>0</v>
      </c>
      <c r="W33" s="223"/>
      <c r="X33" s="223" t="s">
        <v>102</v>
      </c>
      <c r="Y33" s="223" t="s">
        <v>103</v>
      </c>
      <c r="Z33" s="213"/>
      <c r="AA33" s="213"/>
      <c r="AB33" s="213"/>
      <c r="AC33" s="213"/>
      <c r="AD33" s="213"/>
      <c r="AE33" s="213"/>
      <c r="AF33" s="213"/>
      <c r="AG33" s="213" t="s">
        <v>104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5">
      <c r="A34" s="220"/>
      <c r="B34" s="221"/>
      <c r="C34" s="243" t="s">
        <v>125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106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34">
        <v>11</v>
      </c>
      <c r="B35" s="235" t="s">
        <v>130</v>
      </c>
      <c r="C35" s="242" t="s">
        <v>131</v>
      </c>
      <c r="D35" s="236" t="s">
        <v>99</v>
      </c>
      <c r="E35" s="237">
        <v>1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9"/>
      <c r="S35" s="239" t="s">
        <v>100</v>
      </c>
      <c r="T35" s="240" t="s">
        <v>101</v>
      </c>
      <c r="U35" s="223">
        <v>0</v>
      </c>
      <c r="V35" s="223">
        <f>ROUND(E35*U35,2)</f>
        <v>0</v>
      </c>
      <c r="W35" s="223"/>
      <c r="X35" s="223" t="s">
        <v>102</v>
      </c>
      <c r="Y35" s="223" t="s">
        <v>103</v>
      </c>
      <c r="Z35" s="213"/>
      <c r="AA35" s="213"/>
      <c r="AB35" s="213"/>
      <c r="AC35" s="213"/>
      <c r="AD35" s="213"/>
      <c r="AE35" s="213"/>
      <c r="AF35" s="213"/>
      <c r="AG35" s="213" t="s">
        <v>104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5">
      <c r="A36" s="220"/>
      <c r="B36" s="221"/>
      <c r="C36" s="243" t="s">
        <v>125</v>
      </c>
      <c r="D36" s="224"/>
      <c r="E36" s="225">
        <v>1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106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34">
        <v>12</v>
      </c>
      <c r="B37" s="235" t="s">
        <v>132</v>
      </c>
      <c r="C37" s="242" t="s">
        <v>133</v>
      </c>
      <c r="D37" s="236" t="s">
        <v>99</v>
      </c>
      <c r="E37" s="237">
        <v>1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9"/>
      <c r="S37" s="239" t="s">
        <v>100</v>
      </c>
      <c r="T37" s="240" t="s">
        <v>101</v>
      </c>
      <c r="U37" s="223">
        <v>0</v>
      </c>
      <c r="V37" s="223">
        <f>ROUND(E37*U37,2)</f>
        <v>0</v>
      </c>
      <c r="W37" s="223"/>
      <c r="X37" s="223" t="s">
        <v>102</v>
      </c>
      <c r="Y37" s="223" t="s">
        <v>103</v>
      </c>
      <c r="Z37" s="213"/>
      <c r="AA37" s="213"/>
      <c r="AB37" s="213"/>
      <c r="AC37" s="213"/>
      <c r="AD37" s="213"/>
      <c r="AE37" s="213"/>
      <c r="AF37" s="213"/>
      <c r="AG37" s="213" t="s">
        <v>104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5">
      <c r="A38" s="220"/>
      <c r="B38" s="221"/>
      <c r="C38" s="243" t="s">
        <v>134</v>
      </c>
      <c r="D38" s="224"/>
      <c r="E38" s="225">
        <v>1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106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34">
        <v>13</v>
      </c>
      <c r="B39" s="235" t="s">
        <v>135</v>
      </c>
      <c r="C39" s="242" t="s">
        <v>136</v>
      </c>
      <c r="D39" s="236" t="s">
        <v>99</v>
      </c>
      <c r="E39" s="237">
        <v>1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9"/>
      <c r="S39" s="239" t="s">
        <v>100</v>
      </c>
      <c r="T39" s="240" t="s">
        <v>101</v>
      </c>
      <c r="U39" s="223">
        <v>0</v>
      </c>
      <c r="V39" s="223">
        <f>ROUND(E39*U39,2)</f>
        <v>0</v>
      </c>
      <c r="W39" s="223"/>
      <c r="X39" s="223" t="s">
        <v>102</v>
      </c>
      <c r="Y39" s="223" t="s">
        <v>103</v>
      </c>
      <c r="Z39" s="213"/>
      <c r="AA39" s="213"/>
      <c r="AB39" s="213"/>
      <c r="AC39" s="213"/>
      <c r="AD39" s="213"/>
      <c r="AE39" s="213"/>
      <c r="AF39" s="213"/>
      <c r="AG39" s="213" t="s">
        <v>104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5">
      <c r="A40" s="220"/>
      <c r="B40" s="221"/>
      <c r="C40" s="243" t="s">
        <v>134</v>
      </c>
      <c r="D40" s="224"/>
      <c r="E40" s="225">
        <v>1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106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34">
        <v>14</v>
      </c>
      <c r="B41" s="235" t="s">
        <v>137</v>
      </c>
      <c r="C41" s="242" t="s">
        <v>138</v>
      </c>
      <c r="D41" s="236" t="s">
        <v>99</v>
      </c>
      <c r="E41" s="237">
        <v>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100</v>
      </c>
      <c r="T41" s="240" t="s">
        <v>101</v>
      </c>
      <c r="U41" s="223">
        <v>0</v>
      </c>
      <c r="V41" s="223">
        <f>ROUND(E41*U41,2)</f>
        <v>0</v>
      </c>
      <c r="W41" s="223"/>
      <c r="X41" s="223" t="s">
        <v>102</v>
      </c>
      <c r="Y41" s="223" t="s">
        <v>103</v>
      </c>
      <c r="Z41" s="213"/>
      <c r="AA41" s="213"/>
      <c r="AB41" s="213"/>
      <c r="AC41" s="213"/>
      <c r="AD41" s="213"/>
      <c r="AE41" s="213"/>
      <c r="AF41" s="213"/>
      <c r="AG41" s="213" t="s">
        <v>104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5">
      <c r="A42" s="220"/>
      <c r="B42" s="221"/>
      <c r="C42" s="243" t="s">
        <v>134</v>
      </c>
      <c r="D42" s="224"/>
      <c r="E42" s="225">
        <v>1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106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34">
        <v>15</v>
      </c>
      <c r="B43" s="235" t="s">
        <v>139</v>
      </c>
      <c r="C43" s="242" t="s">
        <v>140</v>
      </c>
      <c r="D43" s="236" t="s">
        <v>99</v>
      </c>
      <c r="E43" s="237">
        <v>1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9"/>
      <c r="S43" s="239" t="s">
        <v>100</v>
      </c>
      <c r="T43" s="240" t="s">
        <v>101</v>
      </c>
      <c r="U43" s="223">
        <v>0</v>
      </c>
      <c r="V43" s="223">
        <f>ROUND(E43*U43,2)</f>
        <v>0</v>
      </c>
      <c r="W43" s="223"/>
      <c r="X43" s="223" t="s">
        <v>102</v>
      </c>
      <c r="Y43" s="223" t="s">
        <v>103</v>
      </c>
      <c r="Z43" s="213"/>
      <c r="AA43" s="213"/>
      <c r="AB43" s="213"/>
      <c r="AC43" s="213"/>
      <c r="AD43" s="213"/>
      <c r="AE43" s="213"/>
      <c r="AF43" s="213"/>
      <c r="AG43" s="213" t="s">
        <v>104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5">
      <c r="A44" s="220"/>
      <c r="B44" s="221"/>
      <c r="C44" s="243" t="s">
        <v>141</v>
      </c>
      <c r="D44" s="224"/>
      <c r="E44" s="225"/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106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3" x14ac:dyDescent="0.25">
      <c r="A45" s="220"/>
      <c r="B45" s="221"/>
      <c r="C45" s="243" t="s">
        <v>142</v>
      </c>
      <c r="D45" s="224"/>
      <c r="E45" s="225">
        <v>1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106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34">
        <v>16</v>
      </c>
      <c r="B46" s="235" t="s">
        <v>143</v>
      </c>
      <c r="C46" s="242" t="s">
        <v>144</v>
      </c>
      <c r="D46" s="236" t="s">
        <v>99</v>
      </c>
      <c r="E46" s="237">
        <v>1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/>
      <c r="S46" s="239" t="s">
        <v>100</v>
      </c>
      <c r="T46" s="240" t="s">
        <v>101</v>
      </c>
      <c r="U46" s="223">
        <v>0</v>
      </c>
      <c r="V46" s="223">
        <f>ROUND(E46*U46,2)</f>
        <v>0</v>
      </c>
      <c r="W46" s="223"/>
      <c r="X46" s="223" t="s">
        <v>102</v>
      </c>
      <c r="Y46" s="223" t="s">
        <v>103</v>
      </c>
      <c r="Z46" s="213"/>
      <c r="AA46" s="213"/>
      <c r="AB46" s="213"/>
      <c r="AC46" s="213"/>
      <c r="AD46" s="213"/>
      <c r="AE46" s="213"/>
      <c r="AF46" s="213"/>
      <c r="AG46" s="213" t="s">
        <v>104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5">
      <c r="A47" s="220"/>
      <c r="B47" s="221"/>
      <c r="C47" s="243" t="s">
        <v>142</v>
      </c>
      <c r="D47" s="224"/>
      <c r="E47" s="225">
        <v>1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106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34">
        <v>17</v>
      </c>
      <c r="B48" s="235" t="s">
        <v>145</v>
      </c>
      <c r="C48" s="242" t="s">
        <v>146</v>
      </c>
      <c r="D48" s="236" t="s">
        <v>99</v>
      </c>
      <c r="E48" s="237">
        <v>1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9"/>
      <c r="S48" s="239" t="s">
        <v>100</v>
      </c>
      <c r="T48" s="240" t="s">
        <v>101</v>
      </c>
      <c r="U48" s="223">
        <v>0</v>
      </c>
      <c r="V48" s="223">
        <f>ROUND(E48*U48,2)</f>
        <v>0</v>
      </c>
      <c r="W48" s="223"/>
      <c r="X48" s="223" t="s">
        <v>102</v>
      </c>
      <c r="Y48" s="223" t="s">
        <v>103</v>
      </c>
      <c r="Z48" s="213"/>
      <c r="AA48" s="213"/>
      <c r="AB48" s="213"/>
      <c r="AC48" s="213"/>
      <c r="AD48" s="213"/>
      <c r="AE48" s="213"/>
      <c r="AF48" s="213"/>
      <c r="AG48" s="213" t="s">
        <v>104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5">
      <c r="A49" s="220"/>
      <c r="B49" s="221"/>
      <c r="C49" s="243" t="s">
        <v>142</v>
      </c>
      <c r="D49" s="224"/>
      <c r="E49" s="225">
        <v>1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106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34">
        <v>18</v>
      </c>
      <c r="B50" s="235" t="s">
        <v>147</v>
      </c>
      <c r="C50" s="242" t="s">
        <v>148</v>
      </c>
      <c r="D50" s="236" t="s">
        <v>99</v>
      </c>
      <c r="E50" s="237">
        <v>1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9"/>
      <c r="S50" s="239" t="s">
        <v>100</v>
      </c>
      <c r="T50" s="240" t="s">
        <v>101</v>
      </c>
      <c r="U50" s="223">
        <v>0</v>
      </c>
      <c r="V50" s="223">
        <f>ROUND(E50*U50,2)</f>
        <v>0</v>
      </c>
      <c r="W50" s="223"/>
      <c r="X50" s="223" t="s">
        <v>102</v>
      </c>
      <c r="Y50" s="223" t="s">
        <v>103</v>
      </c>
      <c r="Z50" s="213"/>
      <c r="AA50" s="213"/>
      <c r="AB50" s="213"/>
      <c r="AC50" s="213"/>
      <c r="AD50" s="213"/>
      <c r="AE50" s="213"/>
      <c r="AF50" s="213"/>
      <c r="AG50" s="213" t="s">
        <v>104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43" t="s">
        <v>114</v>
      </c>
      <c r="D51" s="224"/>
      <c r="E51" s="225"/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106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 x14ac:dyDescent="0.25">
      <c r="A52" s="220"/>
      <c r="B52" s="221"/>
      <c r="C52" s="243" t="s">
        <v>142</v>
      </c>
      <c r="D52" s="224"/>
      <c r="E52" s="225">
        <v>1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106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5">
      <c r="A53" s="234">
        <v>19</v>
      </c>
      <c r="B53" s="235" t="s">
        <v>149</v>
      </c>
      <c r="C53" s="242" t="s">
        <v>150</v>
      </c>
      <c r="D53" s="236" t="s">
        <v>99</v>
      </c>
      <c r="E53" s="237">
        <v>22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9"/>
      <c r="S53" s="239" t="s">
        <v>100</v>
      </c>
      <c r="T53" s="240" t="s">
        <v>101</v>
      </c>
      <c r="U53" s="223">
        <v>0</v>
      </c>
      <c r="V53" s="223">
        <f>ROUND(E53*U53,2)</f>
        <v>0</v>
      </c>
      <c r="W53" s="223"/>
      <c r="X53" s="223" t="s">
        <v>102</v>
      </c>
      <c r="Y53" s="223" t="s">
        <v>103</v>
      </c>
      <c r="Z53" s="213"/>
      <c r="AA53" s="213"/>
      <c r="AB53" s="213"/>
      <c r="AC53" s="213"/>
      <c r="AD53" s="213"/>
      <c r="AE53" s="213"/>
      <c r="AF53" s="213"/>
      <c r="AG53" s="213" t="s">
        <v>104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5">
      <c r="A54" s="220"/>
      <c r="B54" s="221"/>
      <c r="C54" s="243" t="s">
        <v>151</v>
      </c>
      <c r="D54" s="224"/>
      <c r="E54" s="225">
        <v>11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106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5">
      <c r="A55" s="220"/>
      <c r="B55" s="221"/>
      <c r="C55" s="243" t="s">
        <v>152</v>
      </c>
      <c r="D55" s="224"/>
      <c r="E55" s="225">
        <v>11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106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34">
        <v>20</v>
      </c>
      <c r="B56" s="235" t="s">
        <v>153</v>
      </c>
      <c r="C56" s="242" t="s">
        <v>154</v>
      </c>
      <c r="D56" s="236" t="s">
        <v>99</v>
      </c>
      <c r="E56" s="237">
        <v>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/>
      <c r="S56" s="239" t="s">
        <v>100</v>
      </c>
      <c r="T56" s="240" t="s">
        <v>101</v>
      </c>
      <c r="U56" s="223">
        <v>0</v>
      </c>
      <c r="V56" s="223">
        <f>ROUND(E56*U56,2)</f>
        <v>0</v>
      </c>
      <c r="W56" s="223"/>
      <c r="X56" s="223" t="s">
        <v>102</v>
      </c>
      <c r="Y56" s="223" t="s">
        <v>103</v>
      </c>
      <c r="Z56" s="213"/>
      <c r="AA56" s="213"/>
      <c r="AB56" s="213"/>
      <c r="AC56" s="213"/>
      <c r="AD56" s="213"/>
      <c r="AE56" s="213"/>
      <c r="AF56" s="213"/>
      <c r="AG56" s="213" t="s">
        <v>104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5">
      <c r="A57" s="220"/>
      <c r="B57" s="221"/>
      <c r="C57" s="243" t="s">
        <v>155</v>
      </c>
      <c r="D57" s="224"/>
      <c r="E57" s="225">
        <v>1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106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34">
        <v>21</v>
      </c>
      <c r="B58" s="235" t="s">
        <v>156</v>
      </c>
      <c r="C58" s="242" t="s">
        <v>157</v>
      </c>
      <c r="D58" s="236" t="s">
        <v>99</v>
      </c>
      <c r="E58" s="237">
        <v>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9"/>
      <c r="S58" s="239" t="s">
        <v>100</v>
      </c>
      <c r="T58" s="240" t="s">
        <v>101</v>
      </c>
      <c r="U58" s="223">
        <v>0</v>
      </c>
      <c r="V58" s="223">
        <f>ROUND(E58*U58,2)</f>
        <v>0</v>
      </c>
      <c r="W58" s="223"/>
      <c r="X58" s="223" t="s">
        <v>102</v>
      </c>
      <c r="Y58" s="223" t="s">
        <v>103</v>
      </c>
      <c r="Z58" s="213"/>
      <c r="AA58" s="213"/>
      <c r="AB58" s="213"/>
      <c r="AC58" s="213"/>
      <c r="AD58" s="213"/>
      <c r="AE58" s="213"/>
      <c r="AF58" s="213"/>
      <c r="AG58" s="213" t="s">
        <v>104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5">
      <c r="A59" s="220"/>
      <c r="B59" s="221"/>
      <c r="C59" s="243" t="s">
        <v>155</v>
      </c>
      <c r="D59" s="224"/>
      <c r="E59" s="225">
        <v>1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106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34">
        <v>22</v>
      </c>
      <c r="B60" s="235" t="s">
        <v>158</v>
      </c>
      <c r="C60" s="242" t="s">
        <v>159</v>
      </c>
      <c r="D60" s="236" t="s">
        <v>99</v>
      </c>
      <c r="E60" s="237">
        <v>3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7">
        <v>0</v>
      </c>
      <c r="O60" s="237">
        <f>ROUND(E60*N60,2)</f>
        <v>0</v>
      </c>
      <c r="P60" s="237">
        <v>0</v>
      </c>
      <c r="Q60" s="237">
        <f>ROUND(E60*P60,2)</f>
        <v>0</v>
      </c>
      <c r="R60" s="239"/>
      <c r="S60" s="239" t="s">
        <v>100</v>
      </c>
      <c r="T60" s="240" t="s">
        <v>101</v>
      </c>
      <c r="U60" s="223">
        <v>0</v>
      </c>
      <c r="V60" s="223">
        <f>ROUND(E60*U60,2)</f>
        <v>0</v>
      </c>
      <c r="W60" s="223"/>
      <c r="X60" s="223" t="s">
        <v>102</v>
      </c>
      <c r="Y60" s="223" t="s">
        <v>103</v>
      </c>
      <c r="Z60" s="213"/>
      <c r="AA60" s="213"/>
      <c r="AB60" s="213"/>
      <c r="AC60" s="213"/>
      <c r="AD60" s="213"/>
      <c r="AE60" s="213"/>
      <c r="AF60" s="213"/>
      <c r="AG60" s="213" t="s">
        <v>104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5">
      <c r="A61" s="220"/>
      <c r="B61" s="221"/>
      <c r="C61" s="243" t="s">
        <v>160</v>
      </c>
      <c r="D61" s="224"/>
      <c r="E61" s="225">
        <v>3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106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34">
        <v>23</v>
      </c>
      <c r="B62" s="235" t="s">
        <v>161</v>
      </c>
      <c r="C62" s="242" t="s">
        <v>162</v>
      </c>
      <c r="D62" s="236" t="s">
        <v>99</v>
      </c>
      <c r="E62" s="237">
        <v>1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7">
        <v>0</v>
      </c>
      <c r="O62" s="237">
        <f>ROUND(E62*N62,2)</f>
        <v>0</v>
      </c>
      <c r="P62" s="237">
        <v>0</v>
      </c>
      <c r="Q62" s="237">
        <f>ROUND(E62*P62,2)</f>
        <v>0</v>
      </c>
      <c r="R62" s="239"/>
      <c r="S62" s="239" t="s">
        <v>100</v>
      </c>
      <c r="T62" s="240" t="s">
        <v>101</v>
      </c>
      <c r="U62" s="223">
        <v>0</v>
      </c>
      <c r="V62" s="223">
        <f>ROUND(E62*U62,2)</f>
        <v>0</v>
      </c>
      <c r="W62" s="223"/>
      <c r="X62" s="223" t="s">
        <v>102</v>
      </c>
      <c r="Y62" s="223" t="s">
        <v>103</v>
      </c>
      <c r="Z62" s="213"/>
      <c r="AA62" s="213"/>
      <c r="AB62" s="213"/>
      <c r="AC62" s="213"/>
      <c r="AD62" s="213"/>
      <c r="AE62" s="213"/>
      <c r="AF62" s="213"/>
      <c r="AG62" s="213" t="s">
        <v>104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5">
      <c r="A63" s="220"/>
      <c r="B63" s="221"/>
      <c r="C63" s="243" t="s">
        <v>155</v>
      </c>
      <c r="D63" s="224"/>
      <c r="E63" s="225">
        <v>1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106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4">
        <v>24</v>
      </c>
      <c r="B64" s="235" t="s">
        <v>163</v>
      </c>
      <c r="C64" s="242" t="s">
        <v>164</v>
      </c>
      <c r="D64" s="236" t="s">
        <v>99</v>
      </c>
      <c r="E64" s="237">
        <v>2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9"/>
      <c r="S64" s="239" t="s">
        <v>100</v>
      </c>
      <c r="T64" s="240" t="s">
        <v>101</v>
      </c>
      <c r="U64" s="223">
        <v>0</v>
      </c>
      <c r="V64" s="223">
        <f>ROUND(E64*U64,2)</f>
        <v>0</v>
      </c>
      <c r="W64" s="223"/>
      <c r="X64" s="223" t="s">
        <v>102</v>
      </c>
      <c r="Y64" s="223" t="s">
        <v>103</v>
      </c>
      <c r="Z64" s="213"/>
      <c r="AA64" s="213"/>
      <c r="AB64" s="213"/>
      <c r="AC64" s="213"/>
      <c r="AD64" s="213"/>
      <c r="AE64" s="213"/>
      <c r="AF64" s="213"/>
      <c r="AG64" s="213" t="s">
        <v>104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43" t="s">
        <v>165</v>
      </c>
      <c r="D65" s="224"/>
      <c r="E65" s="225">
        <v>2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106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5">
      <c r="A66" s="234">
        <v>25</v>
      </c>
      <c r="B66" s="235" t="s">
        <v>166</v>
      </c>
      <c r="C66" s="242" t="s">
        <v>167</v>
      </c>
      <c r="D66" s="236" t="s">
        <v>99</v>
      </c>
      <c r="E66" s="237">
        <v>1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9"/>
      <c r="S66" s="239" t="s">
        <v>100</v>
      </c>
      <c r="T66" s="240" t="s">
        <v>101</v>
      </c>
      <c r="U66" s="223">
        <v>0</v>
      </c>
      <c r="V66" s="223">
        <f>ROUND(E66*U66,2)</f>
        <v>0</v>
      </c>
      <c r="W66" s="223"/>
      <c r="X66" s="223" t="s">
        <v>102</v>
      </c>
      <c r="Y66" s="223" t="s">
        <v>103</v>
      </c>
      <c r="Z66" s="213"/>
      <c r="AA66" s="213"/>
      <c r="AB66" s="213"/>
      <c r="AC66" s="213"/>
      <c r="AD66" s="213"/>
      <c r="AE66" s="213"/>
      <c r="AF66" s="213"/>
      <c r="AG66" s="213" t="s">
        <v>104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5">
      <c r="A67" s="220"/>
      <c r="B67" s="221"/>
      <c r="C67" s="243" t="s">
        <v>168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106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3" x14ac:dyDescent="0.25">
      <c r="A68" s="220"/>
      <c r="B68" s="221"/>
      <c r="C68" s="243" t="s">
        <v>155</v>
      </c>
      <c r="D68" s="224"/>
      <c r="E68" s="225">
        <v>1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106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5">
      <c r="A69" s="234">
        <v>26</v>
      </c>
      <c r="B69" s="235" t="s">
        <v>169</v>
      </c>
      <c r="C69" s="242" t="s">
        <v>170</v>
      </c>
      <c r="D69" s="236" t="s">
        <v>99</v>
      </c>
      <c r="E69" s="237">
        <v>1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9"/>
      <c r="S69" s="239" t="s">
        <v>100</v>
      </c>
      <c r="T69" s="240" t="s">
        <v>101</v>
      </c>
      <c r="U69" s="223">
        <v>0</v>
      </c>
      <c r="V69" s="223">
        <f>ROUND(E69*U69,2)</f>
        <v>0</v>
      </c>
      <c r="W69" s="223"/>
      <c r="X69" s="223" t="s">
        <v>102</v>
      </c>
      <c r="Y69" s="223" t="s">
        <v>103</v>
      </c>
      <c r="Z69" s="213"/>
      <c r="AA69" s="213"/>
      <c r="AB69" s="213"/>
      <c r="AC69" s="213"/>
      <c r="AD69" s="213"/>
      <c r="AE69" s="213"/>
      <c r="AF69" s="213"/>
      <c r="AG69" s="213" t="s">
        <v>104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5">
      <c r="A70" s="220"/>
      <c r="B70" s="221"/>
      <c r="C70" s="243" t="s">
        <v>155</v>
      </c>
      <c r="D70" s="224"/>
      <c r="E70" s="225">
        <v>1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106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34">
        <v>27</v>
      </c>
      <c r="B71" s="235" t="s">
        <v>171</v>
      </c>
      <c r="C71" s="242" t="s">
        <v>172</v>
      </c>
      <c r="D71" s="236" t="s">
        <v>99</v>
      </c>
      <c r="E71" s="237">
        <v>1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9"/>
      <c r="S71" s="239" t="s">
        <v>100</v>
      </c>
      <c r="T71" s="240" t="s">
        <v>101</v>
      </c>
      <c r="U71" s="223">
        <v>0</v>
      </c>
      <c r="V71" s="223">
        <f>ROUND(E71*U71,2)</f>
        <v>0</v>
      </c>
      <c r="W71" s="223"/>
      <c r="X71" s="223" t="s">
        <v>102</v>
      </c>
      <c r="Y71" s="223" t="s">
        <v>103</v>
      </c>
      <c r="Z71" s="213"/>
      <c r="AA71" s="213"/>
      <c r="AB71" s="213"/>
      <c r="AC71" s="213"/>
      <c r="AD71" s="213"/>
      <c r="AE71" s="213"/>
      <c r="AF71" s="213"/>
      <c r="AG71" s="213" t="s">
        <v>104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5">
      <c r="A72" s="220"/>
      <c r="B72" s="221"/>
      <c r="C72" s="243" t="s">
        <v>173</v>
      </c>
      <c r="D72" s="224"/>
      <c r="E72" s="225">
        <v>1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106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34">
        <v>28</v>
      </c>
      <c r="B73" s="235" t="s">
        <v>174</v>
      </c>
      <c r="C73" s="242" t="s">
        <v>175</v>
      </c>
      <c r="D73" s="236" t="s">
        <v>99</v>
      </c>
      <c r="E73" s="237">
        <v>1</v>
      </c>
      <c r="F73" s="238"/>
      <c r="G73" s="239">
        <f>ROUND(E73*F73,2)</f>
        <v>0</v>
      </c>
      <c r="H73" s="238"/>
      <c r="I73" s="239">
        <f>ROUND(E73*H73,2)</f>
        <v>0</v>
      </c>
      <c r="J73" s="238"/>
      <c r="K73" s="239">
        <f>ROUND(E73*J73,2)</f>
        <v>0</v>
      </c>
      <c r="L73" s="239">
        <v>21</v>
      </c>
      <c r="M73" s="239">
        <f>G73*(1+L73/100)</f>
        <v>0</v>
      </c>
      <c r="N73" s="237">
        <v>0</v>
      </c>
      <c r="O73" s="237">
        <f>ROUND(E73*N73,2)</f>
        <v>0</v>
      </c>
      <c r="P73" s="237">
        <v>0</v>
      </c>
      <c r="Q73" s="237">
        <f>ROUND(E73*P73,2)</f>
        <v>0</v>
      </c>
      <c r="R73" s="239"/>
      <c r="S73" s="239" t="s">
        <v>100</v>
      </c>
      <c r="T73" s="240" t="s">
        <v>101</v>
      </c>
      <c r="U73" s="223">
        <v>0</v>
      </c>
      <c r="V73" s="223">
        <f>ROUND(E73*U73,2)</f>
        <v>0</v>
      </c>
      <c r="W73" s="223"/>
      <c r="X73" s="223" t="s">
        <v>102</v>
      </c>
      <c r="Y73" s="223" t="s">
        <v>103</v>
      </c>
      <c r="Z73" s="213"/>
      <c r="AA73" s="213"/>
      <c r="AB73" s="213"/>
      <c r="AC73" s="213"/>
      <c r="AD73" s="213"/>
      <c r="AE73" s="213"/>
      <c r="AF73" s="213"/>
      <c r="AG73" s="213" t="s">
        <v>104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5">
      <c r="A74" s="220"/>
      <c r="B74" s="221"/>
      <c r="C74" s="243" t="s">
        <v>173</v>
      </c>
      <c r="D74" s="224"/>
      <c r="E74" s="225">
        <v>1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106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34">
        <v>29</v>
      </c>
      <c r="B75" s="235" t="s">
        <v>176</v>
      </c>
      <c r="C75" s="242" t="s">
        <v>177</v>
      </c>
      <c r="D75" s="236" t="s">
        <v>99</v>
      </c>
      <c r="E75" s="237">
        <v>4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9"/>
      <c r="S75" s="239" t="s">
        <v>100</v>
      </c>
      <c r="T75" s="240" t="s">
        <v>101</v>
      </c>
      <c r="U75" s="223">
        <v>0</v>
      </c>
      <c r="V75" s="223">
        <f>ROUND(E75*U75,2)</f>
        <v>0</v>
      </c>
      <c r="W75" s="223"/>
      <c r="X75" s="223" t="s">
        <v>102</v>
      </c>
      <c r="Y75" s="223" t="s">
        <v>103</v>
      </c>
      <c r="Z75" s="213"/>
      <c r="AA75" s="213"/>
      <c r="AB75" s="213"/>
      <c r="AC75" s="213"/>
      <c r="AD75" s="213"/>
      <c r="AE75" s="213"/>
      <c r="AF75" s="213"/>
      <c r="AG75" s="213" t="s">
        <v>104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5">
      <c r="A76" s="220"/>
      <c r="B76" s="221"/>
      <c r="C76" s="243" t="s">
        <v>178</v>
      </c>
      <c r="D76" s="224"/>
      <c r="E76" s="225">
        <v>4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106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34">
        <v>30</v>
      </c>
      <c r="B77" s="235" t="s">
        <v>179</v>
      </c>
      <c r="C77" s="242" t="s">
        <v>180</v>
      </c>
      <c r="D77" s="236" t="s">
        <v>99</v>
      </c>
      <c r="E77" s="237">
        <v>1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21</v>
      </c>
      <c r="M77" s="239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9"/>
      <c r="S77" s="239" t="s">
        <v>100</v>
      </c>
      <c r="T77" s="240" t="s">
        <v>101</v>
      </c>
      <c r="U77" s="223">
        <v>0</v>
      </c>
      <c r="V77" s="223">
        <f>ROUND(E77*U77,2)</f>
        <v>0</v>
      </c>
      <c r="W77" s="223"/>
      <c r="X77" s="223" t="s">
        <v>102</v>
      </c>
      <c r="Y77" s="223" t="s">
        <v>103</v>
      </c>
      <c r="Z77" s="213"/>
      <c r="AA77" s="213"/>
      <c r="AB77" s="213"/>
      <c r="AC77" s="213"/>
      <c r="AD77" s="213"/>
      <c r="AE77" s="213"/>
      <c r="AF77" s="213"/>
      <c r="AG77" s="213" t="s">
        <v>104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5">
      <c r="A78" s="220"/>
      <c r="B78" s="221"/>
      <c r="C78" s="243" t="s">
        <v>173</v>
      </c>
      <c r="D78" s="224"/>
      <c r="E78" s="225">
        <v>1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106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5">
      <c r="A79" s="234">
        <v>31</v>
      </c>
      <c r="B79" s="235" t="s">
        <v>181</v>
      </c>
      <c r="C79" s="242" t="s">
        <v>182</v>
      </c>
      <c r="D79" s="236" t="s">
        <v>99</v>
      </c>
      <c r="E79" s="237">
        <v>1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21</v>
      </c>
      <c r="M79" s="239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9"/>
      <c r="S79" s="239" t="s">
        <v>100</v>
      </c>
      <c r="T79" s="240" t="s">
        <v>101</v>
      </c>
      <c r="U79" s="223">
        <v>0</v>
      </c>
      <c r="V79" s="223">
        <f>ROUND(E79*U79,2)</f>
        <v>0</v>
      </c>
      <c r="W79" s="223"/>
      <c r="X79" s="223" t="s">
        <v>102</v>
      </c>
      <c r="Y79" s="223" t="s">
        <v>103</v>
      </c>
      <c r="Z79" s="213"/>
      <c r="AA79" s="213"/>
      <c r="AB79" s="213"/>
      <c r="AC79" s="213"/>
      <c r="AD79" s="213"/>
      <c r="AE79" s="213"/>
      <c r="AF79" s="213"/>
      <c r="AG79" s="213" t="s">
        <v>104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5">
      <c r="A80" s="220"/>
      <c r="B80" s="221"/>
      <c r="C80" s="243" t="s">
        <v>173</v>
      </c>
      <c r="D80" s="224"/>
      <c r="E80" s="225">
        <v>1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106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34">
        <v>32</v>
      </c>
      <c r="B81" s="235" t="s">
        <v>183</v>
      </c>
      <c r="C81" s="242" t="s">
        <v>184</v>
      </c>
      <c r="D81" s="236" t="s">
        <v>99</v>
      </c>
      <c r="E81" s="237">
        <v>2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9"/>
      <c r="S81" s="239" t="s">
        <v>100</v>
      </c>
      <c r="T81" s="240" t="s">
        <v>101</v>
      </c>
      <c r="U81" s="223">
        <v>0</v>
      </c>
      <c r="V81" s="223">
        <f>ROUND(E81*U81,2)</f>
        <v>0</v>
      </c>
      <c r="W81" s="223"/>
      <c r="X81" s="223" t="s">
        <v>102</v>
      </c>
      <c r="Y81" s="223" t="s">
        <v>103</v>
      </c>
      <c r="Z81" s="213"/>
      <c r="AA81" s="213"/>
      <c r="AB81" s="213"/>
      <c r="AC81" s="213"/>
      <c r="AD81" s="213"/>
      <c r="AE81" s="213"/>
      <c r="AF81" s="213"/>
      <c r="AG81" s="213" t="s">
        <v>104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5">
      <c r="A82" s="220"/>
      <c r="B82" s="221"/>
      <c r="C82" s="243" t="s">
        <v>165</v>
      </c>
      <c r="D82" s="224"/>
      <c r="E82" s="225">
        <v>2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106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34">
        <v>33</v>
      </c>
      <c r="B83" s="235" t="s">
        <v>185</v>
      </c>
      <c r="C83" s="242" t="s">
        <v>186</v>
      </c>
      <c r="D83" s="236" t="s">
        <v>187</v>
      </c>
      <c r="E83" s="237">
        <v>1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9"/>
      <c r="S83" s="239" t="s">
        <v>100</v>
      </c>
      <c r="T83" s="240" t="s">
        <v>101</v>
      </c>
      <c r="U83" s="223">
        <v>0</v>
      </c>
      <c r="V83" s="223">
        <f>ROUND(E83*U83,2)</f>
        <v>0</v>
      </c>
      <c r="W83" s="223"/>
      <c r="X83" s="223" t="s">
        <v>102</v>
      </c>
      <c r="Y83" s="223" t="s">
        <v>103</v>
      </c>
      <c r="Z83" s="213"/>
      <c r="AA83" s="213"/>
      <c r="AB83" s="213"/>
      <c r="AC83" s="213"/>
      <c r="AD83" s="213"/>
      <c r="AE83" s="213"/>
      <c r="AF83" s="213"/>
      <c r="AG83" s="213" t="s">
        <v>104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5">
      <c r="A84" s="220"/>
      <c r="B84" s="221"/>
      <c r="C84" s="243" t="s">
        <v>188</v>
      </c>
      <c r="D84" s="224"/>
      <c r="E84" s="225">
        <v>1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106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5">
      <c r="A85" s="220"/>
      <c r="B85" s="221"/>
      <c r="C85" s="243" t="s">
        <v>189</v>
      </c>
      <c r="D85" s="224"/>
      <c r="E85" s="225"/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106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5">
      <c r="A86" s="220"/>
      <c r="B86" s="221"/>
      <c r="C86" s="243" t="s">
        <v>190</v>
      </c>
      <c r="D86" s="224"/>
      <c r="E86" s="225"/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106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34">
        <v>34</v>
      </c>
      <c r="B87" s="235" t="s">
        <v>191</v>
      </c>
      <c r="C87" s="242" t="s">
        <v>192</v>
      </c>
      <c r="D87" s="236" t="s">
        <v>187</v>
      </c>
      <c r="E87" s="237">
        <v>1</v>
      </c>
      <c r="F87" s="238"/>
      <c r="G87" s="239">
        <f>ROUND(E87*F87,2)</f>
        <v>0</v>
      </c>
      <c r="H87" s="238"/>
      <c r="I87" s="239">
        <f>ROUND(E87*H87,2)</f>
        <v>0</v>
      </c>
      <c r="J87" s="238"/>
      <c r="K87" s="239">
        <f>ROUND(E87*J87,2)</f>
        <v>0</v>
      </c>
      <c r="L87" s="239">
        <v>21</v>
      </c>
      <c r="M87" s="239">
        <f>G87*(1+L87/100)</f>
        <v>0</v>
      </c>
      <c r="N87" s="237">
        <v>0</v>
      </c>
      <c r="O87" s="237">
        <f>ROUND(E87*N87,2)</f>
        <v>0</v>
      </c>
      <c r="P87" s="237">
        <v>0</v>
      </c>
      <c r="Q87" s="237">
        <f>ROUND(E87*P87,2)</f>
        <v>0</v>
      </c>
      <c r="R87" s="239"/>
      <c r="S87" s="239" t="s">
        <v>100</v>
      </c>
      <c r="T87" s="240" t="s">
        <v>101</v>
      </c>
      <c r="U87" s="223">
        <v>0</v>
      </c>
      <c r="V87" s="223">
        <f>ROUND(E87*U87,2)</f>
        <v>0</v>
      </c>
      <c r="W87" s="223"/>
      <c r="X87" s="223" t="s">
        <v>102</v>
      </c>
      <c r="Y87" s="223" t="s">
        <v>103</v>
      </c>
      <c r="Z87" s="213"/>
      <c r="AA87" s="213"/>
      <c r="AB87" s="213"/>
      <c r="AC87" s="213"/>
      <c r="AD87" s="213"/>
      <c r="AE87" s="213"/>
      <c r="AF87" s="213"/>
      <c r="AG87" s="213" t="s">
        <v>104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 x14ac:dyDescent="0.25">
      <c r="A88" s="220"/>
      <c r="B88" s="221"/>
      <c r="C88" s="243" t="s">
        <v>193</v>
      </c>
      <c r="D88" s="224"/>
      <c r="E88" s="225">
        <v>1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106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5">
      <c r="A89" s="220"/>
      <c r="B89" s="221"/>
      <c r="C89" s="243" t="s">
        <v>189</v>
      </c>
      <c r="D89" s="224"/>
      <c r="E89" s="225"/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106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5">
      <c r="A90" s="220"/>
      <c r="B90" s="221"/>
      <c r="C90" s="243" t="s">
        <v>190</v>
      </c>
      <c r="D90" s="224"/>
      <c r="E90" s="225"/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106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34">
        <v>35</v>
      </c>
      <c r="B91" s="235" t="s">
        <v>194</v>
      </c>
      <c r="C91" s="242" t="s">
        <v>195</v>
      </c>
      <c r="D91" s="236" t="s">
        <v>99</v>
      </c>
      <c r="E91" s="237">
        <v>24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9"/>
      <c r="S91" s="239" t="s">
        <v>100</v>
      </c>
      <c r="T91" s="240" t="s">
        <v>101</v>
      </c>
      <c r="U91" s="223">
        <v>0</v>
      </c>
      <c r="V91" s="223">
        <f>ROUND(E91*U91,2)</f>
        <v>0</v>
      </c>
      <c r="W91" s="223"/>
      <c r="X91" s="223" t="s">
        <v>102</v>
      </c>
      <c r="Y91" s="223" t="s">
        <v>103</v>
      </c>
      <c r="Z91" s="213"/>
      <c r="AA91" s="213"/>
      <c r="AB91" s="213"/>
      <c r="AC91" s="213"/>
      <c r="AD91" s="213"/>
      <c r="AE91" s="213"/>
      <c r="AF91" s="213"/>
      <c r="AG91" s="213" t="s">
        <v>104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5">
      <c r="A92" s="220"/>
      <c r="B92" s="221"/>
      <c r="C92" s="243" t="s">
        <v>196</v>
      </c>
      <c r="D92" s="224"/>
      <c r="E92" s="225"/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106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5">
      <c r="A93" s="220"/>
      <c r="B93" s="221"/>
      <c r="C93" s="243" t="s">
        <v>197</v>
      </c>
      <c r="D93" s="224"/>
      <c r="E93" s="225"/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106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5">
      <c r="A94" s="220"/>
      <c r="B94" s="221"/>
      <c r="C94" s="243" t="s">
        <v>151</v>
      </c>
      <c r="D94" s="224"/>
      <c r="E94" s="225">
        <v>11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106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5">
      <c r="A95" s="220"/>
      <c r="B95" s="221"/>
      <c r="C95" s="243" t="s">
        <v>152</v>
      </c>
      <c r="D95" s="224"/>
      <c r="E95" s="225">
        <v>11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106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 x14ac:dyDescent="0.25">
      <c r="A96" s="220"/>
      <c r="B96" s="221"/>
      <c r="C96" s="243" t="s">
        <v>198</v>
      </c>
      <c r="D96" s="224"/>
      <c r="E96" s="225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106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5">
      <c r="A97" s="220"/>
      <c r="B97" s="221"/>
      <c r="C97" s="243" t="s">
        <v>155</v>
      </c>
      <c r="D97" s="224"/>
      <c r="E97" s="225">
        <v>1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106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5">
      <c r="A98" s="220"/>
      <c r="B98" s="221"/>
      <c r="C98" s="243" t="s">
        <v>199</v>
      </c>
      <c r="D98" s="224"/>
      <c r="E98" s="225"/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106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5">
      <c r="A99" s="220"/>
      <c r="B99" s="221"/>
      <c r="C99" s="243" t="s">
        <v>173</v>
      </c>
      <c r="D99" s="224"/>
      <c r="E99" s="225">
        <v>1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106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0.399999999999999" outlineLevel="1" x14ac:dyDescent="0.25">
      <c r="A100" s="234">
        <v>36</v>
      </c>
      <c r="B100" s="235" t="s">
        <v>200</v>
      </c>
      <c r="C100" s="242" t="s">
        <v>201</v>
      </c>
      <c r="D100" s="236" t="s">
        <v>99</v>
      </c>
      <c r="E100" s="237">
        <v>24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9"/>
      <c r="S100" s="239" t="s">
        <v>100</v>
      </c>
      <c r="T100" s="240" t="s">
        <v>101</v>
      </c>
      <c r="U100" s="223">
        <v>0</v>
      </c>
      <c r="V100" s="223">
        <f>ROUND(E100*U100,2)</f>
        <v>0</v>
      </c>
      <c r="W100" s="223"/>
      <c r="X100" s="223" t="s">
        <v>102</v>
      </c>
      <c r="Y100" s="223" t="s">
        <v>103</v>
      </c>
      <c r="Z100" s="213"/>
      <c r="AA100" s="213"/>
      <c r="AB100" s="213"/>
      <c r="AC100" s="213"/>
      <c r="AD100" s="213"/>
      <c r="AE100" s="213"/>
      <c r="AF100" s="213"/>
      <c r="AG100" s="213" t="s">
        <v>104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2" x14ac:dyDescent="0.25">
      <c r="A101" s="220"/>
      <c r="B101" s="221"/>
      <c r="C101" s="243" t="s">
        <v>202</v>
      </c>
      <c r="D101" s="224"/>
      <c r="E101" s="225"/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106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 x14ac:dyDescent="0.25">
      <c r="A102" s="220"/>
      <c r="B102" s="221"/>
      <c r="C102" s="243" t="s">
        <v>203</v>
      </c>
      <c r="D102" s="224"/>
      <c r="E102" s="225">
        <v>11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106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5">
      <c r="A103" s="220"/>
      <c r="B103" s="221"/>
      <c r="C103" s="243" t="s">
        <v>204</v>
      </c>
      <c r="D103" s="224"/>
      <c r="E103" s="225">
        <v>1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106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5">
      <c r="A104" s="220"/>
      <c r="B104" s="221"/>
      <c r="C104" s="243" t="s">
        <v>205</v>
      </c>
      <c r="D104" s="224"/>
      <c r="E104" s="225"/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106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5">
      <c r="A105" s="220"/>
      <c r="B105" s="221"/>
      <c r="C105" s="243" t="s">
        <v>203</v>
      </c>
      <c r="D105" s="224"/>
      <c r="E105" s="225">
        <v>11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106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5">
      <c r="A106" s="220"/>
      <c r="B106" s="221"/>
      <c r="C106" s="243" t="s">
        <v>206</v>
      </c>
      <c r="D106" s="224"/>
      <c r="E106" s="225">
        <v>1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106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0.399999999999999" outlineLevel="1" x14ac:dyDescent="0.25">
      <c r="A107" s="234">
        <v>37</v>
      </c>
      <c r="B107" s="235" t="s">
        <v>207</v>
      </c>
      <c r="C107" s="242" t="s">
        <v>208</v>
      </c>
      <c r="D107" s="236" t="s">
        <v>209</v>
      </c>
      <c r="E107" s="237">
        <v>12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9"/>
      <c r="S107" s="239" t="s">
        <v>100</v>
      </c>
      <c r="T107" s="240" t="s">
        <v>101</v>
      </c>
      <c r="U107" s="223">
        <v>0</v>
      </c>
      <c r="V107" s="223">
        <f>ROUND(E107*U107,2)</f>
        <v>0</v>
      </c>
      <c r="W107" s="223"/>
      <c r="X107" s="223" t="s">
        <v>102</v>
      </c>
      <c r="Y107" s="223" t="s">
        <v>103</v>
      </c>
      <c r="Z107" s="213"/>
      <c r="AA107" s="213"/>
      <c r="AB107" s="213"/>
      <c r="AC107" s="213"/>
      <c r="AD107" s="213"/>
      <c r="AE107" s="213"/>
      <c r="AF107" s="213"/>
      <c r="AG107" s="213" t="s">
        <v>104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5">
      <c r="A108" s="220"/>
      <c r="B108" s="221"/>
      <c r="C108" s="243" t="s">
        <v>205</v>
      </c>
      <c r="D108" s="224"/>
      <c r="E108" s="225"/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106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3" x14ac:dyDescent="0.25">
      <c r="A109" s="220"/>
      <c r="B109" s="221"/>
      <c r="C109" s="243" t="s">
        <v>210</v>
      </c>
      <c r="D109" s="224"/>
      <c r="E109" s="225">
        <v>3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106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5">
      <c r="A110" s="220"/>
      <c r="B110" s="221"/>
      <c r="C110" s="243" t="s">
        <v>202</v>
      </c>
      <c r="D110" s="224"/>
      <c r="E110" s="225"/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106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5">
      <c r="A111" s="220"/>
      <c r="B111" s="221"/>
      <c r="C111" s="243" t="s">
        <v>211</v>
      </c>
      <c r="D111" s="224"/>
      <c r="E111" s="225">
        <v>2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106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3" x14ac:dyDescent="0.25">
      <c r="A112" s="220"/>
      <c r="B112" s="221"/>
      <c r="C112" s="243" t="s">
        <v>212</v>
      </c>
      <c r="D112" s="224"/>
      <c r="E112" s="225">
        <v>3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106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5">
      <c r="A113" s="220"/>
      <c r="B113" s="221"/>
      <c r="C113" s="243" t="s">
        <v>213</v>
      </c>
      <c r="D113" s="224"/>
      <c r="E113" s="225"/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106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5">
      <c r="A114" s="220"/>
      <c r="B114" s="221"/>
      <c r="C114" s="243" t="s">
        <v>214</v>
      </c>
      <c r="D114" s="224"/>
      <c r="E114" s="225">
        <v>2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106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5">
      <c r="A115" s="220"/>
      <c r="B115" s="221"/>
      <c r="C115" s="243" t="s">
        <v>215</v>
      </c>
      <c r="D115" s="224"/>
      <c r="E115" s="225">
        <v>2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106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x14ac:dyDescent="0.25">
      <c r="A116" s="3"/>
      <c r="B116" s="4"/>
      <c r="C116" s="244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v>15</v>
      </c>
      <c r="AF116">
        <v>21</v>
      </c>
      <c r="AG116" t="s">
        <v>81</v>
      </c>
    </row>
    <row r="117" spans="1:60" x14ac:dyDescent="0.25">
      <c r="A117" s="216"/>
      <c r="B117" s="217" t="s">
        <v>29</v>
      </c>
      <c r="C117" s="245"/>
      <c r="D117" s="218"/>
      <c r="E117" s="219"/>
      <c r="F117" s="219"/>
      <c r="G117" s="233">
        <f>G8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E117">
        <f>SUMIF(L7:L115,AE116,G7:G115)</f>
        <v>0</v>
      </c>
      <c r="AF117">
        <f>SUMIF(L7:L115,AF116,G7:G115)</f>
        <v>0</v>
      </c>
      <c r="AG117" t="s">
        <v>216</v>
      </c>
    </row>
    <row r="118" spans="1:60" x14ac:dyDescent="0.25">
      <c r="C118" s="246"/>
      <c r="D118" s="10"/>
      <c r="AG118" t="s">
        <v>217</v>
      </c>
    </row>
    <row r="119" spans="1:60" x14ac:dyDescent="0.25">
      <c r="D119" s="10"/>
    </row>
    <row r="120" spans="1:60" x14ac:dyDescent="0.25">
      <c r="D120" s="10"/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/r2RDNonKG4mRvLF8wx5cHRY5BjGAHr2Tkwh1IfkZtbLi467pd9akor5WZb83IFwN/tTQYT6oMAYqq6IU8Bpeg==" saltValue="1/eIDwU4nLFCrGrVI+IWm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198A3-970E-4EF2-B673-49D94DA6FA5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68</v>
      </c>
      <c r="B1" s="198"/>
      <c r="C1" s="198"/>
      <c r="D1" s="198"/>
      <c r="E1" s="198"/>
      <c r="F1" s="198"/>
      <c r="G1" s="198"/>
      <c r="AG1" t="s">
        <v>69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70</v>
      </c>
    </row>
    <row r="3" spans="1:60" ht="25.05" customHeight="1" x14ac:dyDescent="0.25">
      <c r="A3" s="199" t="s">
        <v>8</v>
      </c>
      <c r="B3" s="49" t="s">
        <v>51</v>
      </c>
      <c r="C3" s="202" t="s">
        <v>52</v>
      </c>
      <c r="D3" s="200"/>
      <c r="E3" s="200"/>
      <c r="F3" s="200"/>
      <c r="G3" s="201"/>
      <c r="AC3" s="177" t="s">
        <v>70</v>
      </c>
      <c r="AG3" t="s">
        <v>71</v>
      </c>
    </row>
    <row r="4" spans="1:60" ht="25.05" customHeight="1" x14ac:dyDescent="0.25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72</v>
      </c>
    </row>
    <row r="5" spans="1:60" x14ac:dyDescent="0.25">
      <c r="D5" s="10"/>
    </row>
    <row r="6" spans="1:60" ht="39.6" x14ac:dyDescent="0.25">
      <c r="A6" s="209" t="s">
        <v>73</v>
      </c>
      <c r="B6" s="211" t="s">
        <v>74</v>
      </c>
      <c r="C6" s="211" t="s">
        <v>75</v>
      </c>
      <c r="D6" s="210" t="s">
        <v>76</v>
      </c>
      <c r="E6" s="209" t="s">
        <v>77</v>
      </c>
      <c r="F6" s="208" t="s">
        <v>78</v>
      </c>
      <c r="G6" s="209" t="s">
        <v>29</v>
      </c>
      <c r="H6" s="212" t="s">
        <v>30</v>
      </c>
      <c r="I6" s="212" t="s">
        <v>79</v>
      </c>
      <c r="J6" s="212" t="s">
        <v>31</v>
      </c>
      <c r="K6" s="212" t="s">
        <v>80</v>
      </c>
      <c r="L6" s="212" t="s">
        <v>81</v>
      </c>
      <c r="M6" s="212" t="s">
        <v>82</v>
      </c>
      <c r="N6" s="212" t="s">
        <v>83</v>
      </c>
      <c r="O6" s="212" t="s">
        <v>84</v>
      </c>
      <c r="P6" s="212" t="s">
        <v>85</v>
      </c>
      <c r="Q6" s="212" t="s">
        <v>86</v>
      </c>
      <c r="R6" s="212" t="s">
        <v>87</v>
      </c>
      <c r="S6" s="212" t="s">
        <v>88</v>
      </c>
      <c r="T6" s="212" t="s">
        <v>89</v>
      </c>
      <c r="U6" s="212" t="s">
        <v>90</v>
      </c>
      <c r="V6" s="212" t="s">
        <v>91</v>
      </c>
      <c r="W6" s="212" t="s">
        <v>92</v>
      </c>
      <c r="X6" s="212" t="s">
        <v>93</v>
      </c>
      <c r="Y6" s="212" t="s">
        <v>94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7" t="s">
        <v>95</v>
      </c>
      <c r="B8" s="228" t="s">
        <v>64</v>
      </c>
      <c r="C8" s="241" t="s">
        <v>65</v>
      </c>
      <c r="D8" s="229"/>
      <c r="E8" s="230"/>
      <c r="F8" s="231"/>
      <c r="G8" s="231">
        <f>SUMIF(AG9:AG154,"&lt;&gt;NOR",G9:G154)</f>
        <v>0</v>
      </c>
      <c r="H8" s="231"/>
      <c r="I8" s="231">
        <f>SUM(I9:I154)</f>
        <v>0</v>
      </c>
      <c r="J8" s="231"/>
      <c r="K8" s="231">
        <f>SUM(K9:K154)</f>
        <v>0</v>
      </c>
      <c r="L8" s="231"/>
      <c r="M8" s="231">
        <f>SUM(M9:M154)</f>
        <v>0</v>
      </c>
      <c r="N8" s="230"/>
      <c r="O8" s="230">
        <f>SUM(O9:O154)</f>
        <v>0</v>
      </c>
      <c r="P8" s="230"/>
      <c r="Q8" s="230">
        <f>SUM(Q9:Q154)</f>
        <v>0</v>
      </c>
      <c r="R8" s="231"/>
      <c r="S8" s="231"/>
      <c r="T8" s="232"/>
      <c r="U8" s="226"/>
      <c r="V8" s="226">
        <f>SUM(V9:V154)</f>
        <v>0</v>
      </c>
      <c r="W8" s="226"/>
      <c r="X8" s="226"/>
      <c r="Y8" s="226"/>
      <c r="AG8" t="s">
        <v>96</v>
      </c>
    </row>
    <row r="9" spans="1:60" outlineLevel="1" x14ac:dyDescent="0.25">
      <c r="A9" s="234">
        <v>1</v>
      </c>
      <c r="B9" s="235" t="s">
        <v>147</v>
      </c>
      <c r="C9" s="242" t="s">
        <v>148</v>
      </c>
      <c r="D9" s="236" t="s">
        <v>99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100</v>
      </c>
      <c r="T9" s="240" t="s">
        <v>101</v>
      </c>
      <c r="U9" s="223">
        <v>0</v>
      </c>
      <c r="V9" s="223">
        <f>ROUND(E9*U9,2)</f>
        <v>0</v>
      </c>
      <c r="W9" s="223"/>
      <c r="X9" s="223" t="s">
        <v>102</v>
      </c>
      <c r="Y9" s="223" t="s">
        <v>103</v>
      </c>
      <c r="Z9" s="213"/>
      <c r="AA9" s="213"/>
      <c r="AB9" s="213"/>
      <c r="AC9" s="213"/>
      <c r="AD9" s="213"/>
      <c r="AE9" s="213"/>
      <c r="AF9" s="213"/>
      <c r="AG9" s="213" t="s">
        <v>104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5">
      <c r="A10" s="220"/>
      <c r="B10" s="221"/>
      <c r="C10" s="243" t="s">
        <v>114</v>
      </c>
      <c r="D10" s="224"/>
      <c r="E10" s="225"/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106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5">
      <c r="A11" s="220"/>
      <c r="B11" s="221"/>
      <c r="C11" s="243" t="s">
        <v>218</v>
      </c>
      <c r="D11" s="224"/>
      <c r="E11" s="225">
        <v>1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106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34">
        <v>2</v>
      </c>
      <c r="B12" s="235" t="s">
        <v>219</v>
      </c>
      <c r="C12" s="242" t="s">
        <v>220</v>
      </c>
      <c r="D12" s="236" t="s">
        <v>99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9"/>
      <c r="S12" s="239" t="s">
        <v>100</v>
      </c>
      <c r="T12" s="240" t="s">
        <v>101</v>
      </c>
      <c r="U12" s="223">
        <v>0</v>
      </c>
      <c r="V12" s="223">
        <f>ROUND(E12*U12,2)</f>
        <v>0</v>
      </c>
      <c r="W12" s="223"/>
      <c r="X12" s="223" t="s">
        <v>102</v>
      </c>
      <c r="Y12" s="223" t="s">
        <v>103</v>
      </c>
      <c r="Z12" s="213"/>
      <c r="AA12" s="213"/>
      <c r="AB12" s="213"/>
      <c r="AC12" s="213"/>
      <c r="AD12" s="213"/>
      <c r="AE12" s="213"/>
      <c r="AF12" s="213"/>
      <c r="AG12" s="213" t="s">
        <v>104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5">
      <c r="A13" s="220"/>
      <c r="B13" s="221"/>
      <c r="C13" s="243" t="s">
        <v>218</v>
      </c>
      <c r="D13" s="224"/>
      <c r="E13" s="225">
        <v>1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106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34">
        <v>3</v>
      </c>
      <c r="B14" s="235" t="s">
        <v>221</v>
      </c>
      <c r="C14" s="242" t="s">
        <v>222</v>
      </c>
      <c r="D14" s="236" t="s">
        <v>99</v>
      </c>
      <c r="E14" s="237">
        <v>1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9"/>
      <c r="S14" s="239" t="s">
        <v>100</v>
      </c>
      <c r="T14" s="240" t="s">
        <v>101</v>
      </c>
      <c r="U14" s="223">
        <v>0</v>
      </c>
      <c r="V14" s="223">
        <f>ROUND(E14*U14,2)</f>
        <v>0</v>
      </c>
      <c r="W14" s="223"/>
      <c r="X14" s="223" t="s">
        <v>102</v>
      </c>
      <c r="Y14" s="223" t="s">
        <v>103</v>
      </c>
      <c r="Z14" s="213"/>
      <c r="AA14" s="213"/>
      <c r="AB14" s="213"/>
      <c r="AC14" s="213"/>
      <c r="AD14" s="213"/>
      <c r="AE14" s="213"/>
      <c r="AF14" s="213"/>
      <c r="AG14" s="213" t="s">
        <v>104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5">
      <c r="A15" s="220"/>
      <c r="B15" s="221"/>
      <c r="C15" s="243" t="s">
        <v>218</v>
      </c>
      <c r="D15" s="224"/>
      <c r="E15" s="225">
        <v>1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106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34">
        <v>4</v>
      </c>
      <c r="B16" s="235" t="s">
        <v>223</v>
      </c>
      <c r="C16" s="242" t="s">
        <v>224</v>
      </c>
      <c r="D16" s="236" t="s">
        <v>99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100</v>
      </c>
      <c r="T16" s="240" t="s">
        <v>101</v>
      </c>
      <c r="U16" s="223">
        <v>0</v>
      </c>
      <c r="V16" s="223">
        <f>ROUND(E16*U16,2)</f>
        <v>0</v>
      </c>
      <c r="W16" s="223"/>
      <c r="X16" s="223" t="s">
        <v>102</v>
      </c>
      <c r="Y16" s="223" t="s">
        <v>103</v>
      </c>
      <c r="Z16" s="213"/>
      <c r="AA16" s="213"/>
      <c r="AB16" s="213"/>
      <c r="AC16" s="213"/>
      <c r="AD16" s="213"/>
      <c r="AE16" s="213"/>
      <c r="AF16" s="213"/>
      <c r="AG16" s="213" t="s">
        <v>104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5">
      <c r="A17" s="220"/>
      <c r="B17" s="221"/>
      <c r="C17" s="243" t="s">
        <v>122</v>
      </c>
      <c r="D17" s="224"/>
      <c r="E17" s="225"/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106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3" x14ac:dyDescent="0.25">
      <c r="A18" s="220"/>
      <c r="B18" s="221"/>
      <c r="C18" s="243" t="s">
        <v>218</v>
      </c>
      <c r="D18" s="224"/>
      <c r="E18" s="225">
        <v>1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106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34">
        <v>5</v>
      </c>
      <c r="B19" s="235" t="s">
        <v>225</v>
      </c>
      <c r="C19" s="242" t="s">
        <v>226</v>
      </c>
      <c r="D19" s="236" t="s">
        <v>99</v>
      </c>
      <c r="E19" s="237">
        <v>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9"/>
      <c r="S19" s="239" t="s">
        <v>100</v>
      </c>
      <c r="T19" s="240" t="s">
        <v>101</v>
      </c>
      <c r="U19" s="223">
        <v>0</v>
      </c>
      <c r="V19" s="223">
        <f>ROUND(E19*U19,2)</f>
        <v>0</v>
      </c>
      <c r="W19" s="223"/>
      <c r="X19" s="223" t="s">
        <v>102</v>
      </c>
      <c r="Y19" s="223" t="s">
        <v>103</v>
      </c>
      <c r="Z19" s="213"/>
      <c r="AA19" s="213"/>
      <c r="AB19" s="213"/>
      <c r="AC19" s="213"/>
      <c r="AD19" s="213"/>
      <c r="AE19" s="213"/>
      <c r="AF19" s="213"/>
      <c r="AG19" s="213" t="s">
        <v>104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5">
      <c r="A20" s="220"/>
      <c r="B20" s="221"/>
      <c r="C20" s="243" t="s">
        <v>218</v>
      </c>
      <c r="D20" s="224"/>
      <c r="E20" s="225">
        <v>1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106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34">
        <v>6</v>
      </c>
      <c r="B21" s="235" t="s">
        <v>227</v>
      </c>
      <c r="C21" s="242" t="s">
        <v>228</v>
      </c>
      <c r="D21" s="236" t="s">
        <v>99</v>
      </c>
      <c r="E21" s="237">
        <v>1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9"/>
      <c r="S21" s="239" t="s">
        <v>100</v>
      </c>
      <c r="T21" s="240" t="s">
        <v>101</v>
      </c>
      <c r="U21" s="223">
        <v>0</v>
      </c>
      <c r="V21" s="223">
        <f>ROUND(E21*U21,2)</f>
        <v>0</v>
      </c>
      <c r="W21" s="223"/>
      <c r="X21" s="223" t="s">
        <v>102</v>
      </c>
      <c r="Y21" s="223" t="s">
        <v>103</v>
      </c>
      <c r="Z21" s="213"/>
      <c r="AA21" s="213"/>
      <c r="AB21" s="213"/>
      <c r="AC21" s="213"/>
      <c r="AD21" s="213"/>
      <c r="AE21" s="213"/>
      <c r="AF21" s="213"/>
      <c r="AG21" s="213" t="s">
        <v>104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5">
      <c r="A22" s="220"/>
      <c r="B22" s="221"/>
      <c r="C22" s="243" t="s">
        <v>229</v>
      </c>
      <c r="D22" s="224"/>
      <c r="E22" s="225"/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106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5">
      <c r="A23" s="220"/>
      <c r="B23" s="221"/>
      <c r="C23" s="243" t="s">
        <v>218</v>
      </c>
      <c r="D23" s="224"/>
      <c r="E23" s="225">
        <v>1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106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34">
        <v>7</v>
      </c>
      <c r="B24" s="235" t="s">
        <v>230</v>
      </c>
      <c r="C24" s="242" t="s">
        <v>231</v>
      </c>
      <c r="D24" s="236" t="s">
        <v>99</v>
      </c>
      <c r="E24" s="237">
        <v>1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9"/>
      <c r="S24" s="239" t="s">
        <v>100</v>
      </c>
      <c r="T24" s="240" t="s">
        <v>101</v>
      </c>
      <c r="U24" s="223">
        <v>0</v>
      </c>
      <c r="V24" s="223">
        <f>ROUND(E24*U24,2)</f>
        <v>0</v>
      </c>
      <c r="W24" s="223"/>
      <c r="X24" s="223" t="s">
        <v>102</v>
      </c>
      <c r="Y24" s="223" t="s">
        <v>103</v>
      </c>
      <c r="Z24" s="213"/>
      <c r="AA24" s="213"/>
      <c r="AB24" s="213"/>
      <c r="AC24" s="213"/>
      <c r="AD24" s="213"/>
      <c r="AE24" s="213"/>
      <c r="AF24" s="213"/>
      <c r="AG24" s="213" t="s">
        <v>104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5">
      <c r="A25" s="220"/>
      <c r="B25" s="221"/>
      <c r="C25" s="243" t="s">
        <v>122</v>
      </c>
      <c r="D25" s="224"/>
      <c r="E25" s="225"/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106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3" x14ac:dyDescent="0.25">
      <c r="A26" s="220"/>
      <c r="B26" s="221"/>
      <c r="C26" s="243" t="s">
        <v>232</v>
      </c>
      <c r="D26" s="224"/>
      <c r="E26" s="225">
        <v>1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106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34">
        <v>8</v>
      </c>
      <c r="B27" s="235" t="s">
        <v>233</v>
      </c>
      <c r="C27" s="242" t="s">
        <v>234</v>
      </c>
      <c r="D27" s="236" t="s">
        <v>99</v>
      </c>
      <c r="E27" s="237">
        <v>1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9"/>
      <c r="S27" s="239" t="s">
        <v>100</v>
      </c>
      <c r="T27" s="240" t="s">
        <v>101</v>
      </c>
      <c r="U27" s="223">
        <v>0</v>
      </c>
      <c r="V27" s="223">
        <f>ROUND(E27*U27,2)</f>
        <v>0</v>
      </c>
      <c r="W27" s="223"/>
      <c r="X27" s="223" t="s">
        <v>102</v>
      </c>
      <c r="Y27" s="223" t="s">
        <v>103</v>
      </c>
      <c r="Z27" s="213"/>
      <c r="AA27" s="213"/>
      <c r="AB27" s="213"/>
      <c r="AC27" s="213"/>
      <c r="AD27" s="213"/>
      <c r="AE27" s="213"/>
      <c r="AF27" s="213"/>
      <c r="AG27" s="213" t="s">
        <v>104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5">
      <c r="A28" s="220"/>
      <c r="B28" s="221"/>
      <c r="C28" s="243" t="s">
        <v>232</v>
      </c>
      <c r="D28" s="224"/>
      <c r="E28" s="225">
        <v>1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106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34">
        <v>9</v>
      </c>
      <c r="B29" s="235" t="s">
        <v>235</v>
      </c>
      <c r="C29" s="242" t="s">
        <v>236</v>
      </c>
      <c r="D29" s="236" t="s">
        <v>99</v>
      </c>
      <c r="E29" s="237">
        <v>1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9"/>
      <c r="S29" s="239" t="s">
        <v>100</v>
      </c>
      <c r="T29" s="240" t="s">
        <v>101</v>
      </c>
      <c r="U29" s="223">
        <v>0</v>
      </c>
      <c r="V29" s="223">
        <f>ROUND(E29*U29,2)</f>
        <v>0</v>
      </c>
      <c r="W29" s="223"/>
      <c r="X29" s="223" t="s">
        <v>102</v>
      </c>
      <c r="Y29" s="223" t="s">
        <v>103</v>
      </c>
      <c r="Z29" s="213"/>
      <c r="AA29" s="213"/>
      <c r="AB29" s="213"/>
      <c r="AC29" s="213"/>
      <c r="AD29" s="213"/>
      <c r="AE29" s="213"/>
      <c r="AF29" s="213"/>
      <c r="AG29" s="213" t="s">
        <v>104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5">
      <c r="A30" s="220"/>
      <c r="B30" s="221"/>
      <c r="C30" s="243" t="s">
        <v>232</v>
      </c>
      <c r="D30" s="224"/>
      <c r="E30" s="225">
        <v>1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106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34">
        <v>10</v>
      </c>
      <c r="B31" s="235" t="s">
        <v>237</v>
      </c>
      <c r="C31" s="242" t="s">
        <v>238</v>
      </c>
      <c r="D31" s="236" t="s">
        <v>99</v>
      </c>
      <c r="E31" s="237">
        <v>1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9"/>
      <c r="S31" s="239" t="s">
        <v>100</v>
      </c>
      <c r="T31" s="240" t="s">
        <v>101</v>
      </c>
      <c r="U31" s="223">
        <v>0</v>
      </c>
      <c r="V31" s="223">
        <f>ROUND(E31*U31,2)</f>
        <v>0</v>
      </c>
      <c r="W31" s="223"/>
      <c r="X31" s="223" t="s">
        <v>102</v>
      </c>
      <c r="Y31" s="223" t="s">
        <v>103</v>
      </c>
      <c r="Z31" s="213"/>
      <c r="AA31" s="213"/>
      <c r="AB31" s="213"/>
      <c r="AC31" s="213"/>
      <c r="AD31" s="213"/>
      <c r="AE31" s="213"/>
      <c r="AF31" s="213"/>
      <c r="AG31" s="213" t="s">
        <v>104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5">
      <c r="A32" s="220"/>
      <c r="B32" s="221"/>
      <c r="C32" s="243" t="s">
        <v>232</v>
      </c>
      <c r="D32" s="224"/>
      <c r="E32" s="225">
        <v>1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106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34">
        <v>11</v>
      </c>
      <c r="B33" s="235" t="s">
        <v>239</v>
      </c>
      <c r="C33" s="242" t="s">
        <v>240</v>
      </c>
      <c r="D33" s="236" t="s">
        <v>99</v>
      </c>
      <c r="E33" s="237">
        <v>1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9"/>
      <c r="S33" s="239" t="s">
        <v>100</v>
      </c>
      <c r="T33" s="240" t="s">
        <v>101</v>
      </c>
      <c r="U33" s="223">
        <v>0</v>
      </c>
      <c r="V33" s="223">
        <f>ROUND(E33*U33,2)</f>
        <v>0</v>
      </c>
      <c r="W33" s="223"/>
      <c r="X33" s="223" t="s">
        <v>102</v>
      </c>
      <c r="Y33" s="223" t="s">
        <v>103</v>
      </c>
      <c r="Z33" s="213"/>
      <c r="AA33" s="213"/>
      <c r="AB33" s="213"/>
      <c r="AC33" s="213"/>
      <c r="AD33" s="213"/>
      <c r="AE33" s="213"/>
      <c r="AF33" s="213"/>
      <c r="AG33" s="213" t="s">
        <v>104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5">
      <c r="A34" s="220"/>
      <c r="B34" s="221"/>
      <c r="C34" s="243" t="s">
        <v>232</v>
      </c>
      <c r="D34" s="224"/>
      <c r="E34" s="225">
        <v>1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106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34">
        <v>12</v>
      </c>
      <c r="B35" s="235" t="s">
        <v>241</v>
      </c>
      <c r="C35" s="242" t="s">
        <v>242</v>
      </c>
      <c r="D35" s="236" t="s">
        <v>99</v>
      </c>
      <c r="E35" s="237">
        <v>1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9"/>
      <c r="S35" s="239" t="s">
        <v>100</v>
      </c>
      <c r="T35" s="240" t="s">
        <v>101</v>
      </c>
      <c r="U35" s="223">
        <v>0</v>
      </c>
      <c r="V35" s="223">
        <f>ROUND(E35*U35,2)</f>
        <v>0</v>
      </c>
      <c r="W35" s="223"/>
      <c r="X35" s="223" t="s">
        <v>102</v>
      </c>
      <c r="Y35" s="223" t="s">
        <v>103</v>
      </c>
      <c r="Z35" s="213"/>
      <c r="AA35" s="213"/>
      <c r="AB35" s="213"/>
      <c r="AC35" s="213"/>
      <c r="AD35" s="213"/>
      <c r="AE35" s="213"/>
      <c r="AF35" s="213"/>
      <c r="AG35" s="213" t="s">
        <v>104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5">
      <c r="A36" s="220"/>
      <c r="B36" s="221"/>
      <c r="C36" s="243" t="s">
        <v>114</v>
      </c>
      <c r="D36" s="224"/>
      <c r="E36" s="225"/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106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5">
      <c r="A37" s="220"/>
      <c r="B37" s="221"/>
      <c r="C37" s="243" t="s">
        <v>232</v>
      </c>
      <c r="D37" s="224"/>
      <c r="E37" s="225">
        <v>1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106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34">
        <v>13</v>
      </c>
      <c r="B38" s="235" t="s">
        <v>243</v>
      </c>
      <c r="C38" s="242" t="s">
        <v>244</v>
      </c>
      <c r="D38" s="236" t="s">
        <v>99</v>
      </c>
      <c r="E38" s="237">
        <v>1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9"/>
      <c r="S38" s="239" t="s">
        <v>100</v>
      </c>
      <c r="T38" s="240" t="s">
        <v>101</v>
      </c>
      <c r="U38" s="223">
        <v>0</v>
      </c>
      <c r="V38" s="223">
        <f>ROUND(E38*U38,2)</f>
        <v>0</v>
      </c>
      <c r="W38" s="223"/>
      <c r="X38" s="223" t="s">
        <v>102</v>
      </c>
      <c r="Y38" s="223" t="s">
        <v>103</v>
      </c>
      <c r="Z38" s="213"/>
      <c r="AA38" s="213"/>
      <c r="AB38" s="213"/>
      <c r="AC38" s="213"/>
      <c r="AD38" s="213"/>
      <c r="AE38" s="213"/>
      <c r="AF38" s="213"/>
      <c r="AG38" s="213" t="s">
        <v>104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5">
      <c r="A39" s="220"/>
      <c r="B39" s="221"/>
      <c r="C39" s="243" t="s">
        <v>232</v>
      </c>
      <c r="D39" s="224"/>
      <c r="E39" s="225">
        <v>1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106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34">
        <v>14</v>
      </c>
      <c r="B40" s="235" t="s">
        <v>245</v>
      </c>
      <c r="C40" s="242" t="s">
        <v>246</v>
      </c>
      <c r="D40" s="236" t="s">
        <v>99</v>
      </c>
      <c r="E40" s="237">
        <v>2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9"/>
      <c r="S40" s="239" t="s">
        <v>100</v>
      </c>
      <c r="T40" s="240" t="s">
        <v>101</v>
      </c>
      <c r="U40" s="223">
        <v>0</v>
      </c>
      <c r="V40" s="223">
        <f>ROUND(E40*U40,2)</f>
        <v>0</v>
      </c>
      <c r="W40" s="223"/>
      <c r="X40" s="223" t="s">
        <v>102</v>
      </c>
      <c r="Y40" s="223" t="s">
        <v>103</v>
      </c>
      <c r="Z40" s="213"/>
      <c r="AA40" s="213"/>
      <c r="AB40" s="213"/>
      <c r="AC40" s="213"/>
      <c r="AD40" s="213"/>
      <c r="AE40" s="213"/>
      <c r="AF40" s="213"/>
      <c r="AG40" s="213" t="s">
        <v>104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5">
      <c r="A41" s="220"/>
      <c r="B41" s="221"/>
      <c r="C41" s="243" t="s">
        <v>247</v>
      </c>
      <c r="D41" s="224"/>
      <c r="E41" s="225">
        <v>2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106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34">
        <v>15</v>
      </c>
      <c r="B42" s="235" t="s">
        <v>248</v>
      </c>
      <c r="C42" s="242" t="s">
        <v>249</v>
      </c>
      <c r="D42" s="236" t="s">
        <v>99</v>
      </c>
      <c r="E42" s="237">
        <v>1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9"/>
      <c r="S42" s="239" t="s">
        <v>100</v>
      </c>
      <c r="T42" s="240" t="s">
        <v>101</v>
      </c>
      <c r="U42" s="223">
        <v>0</v>
      </c>
      <c r="V42" s="223">
        <f>ROUND(E42*U42,2)</f>
        <v>0</v>
      </c>
      <c r="W42" s="223"/>
      <c r="X42" s="223" t="s">
        <v>102</v>
      </c>
      <c r="Y42" s="223" t="s">
        <v>103</v>
      </c>
      <c r="Z42" s="213"/>
      <c r="AA42" s="213"/>
      <c r="AB42" s="213"/>
      <c r="AC42" s="213"/>
      <c r="AD42" s="213"/>
      <c r="AE42" s="213"/>
      <c r="AF42" s="213"/>
      <c r="AG42" s="213" t="s">
        <v>104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43" t="s">
        <v>114</v>
      </c>
      <c r="D43" s="224"/>
      <c r="E43" s="225"/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106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5">
      <c r="A44" s="220"/>
      <c r="B44" s="221"/>
      <c r="C44" s="243" t="s">
        <v>232</v>
      </c>
      <c r="D44" s="224"/>
      <c r="E44" s="225">
        <v>1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106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34">
        <v>16</v>
      </c>
      <c r="B45" s="235" t="s">
        <v>250</v>
      </c>
      <c r="C45" s="242" t="s">
        <v>251</v>
      </c>
      <c r="D45" s="236" t="s">
        <v>99</v>
      </c>
      <c r="E45" s="237">
        <v>1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9"/>
      <c r="S45" s="239" t="s">
        <v>100</v>
      </c>
      <c r="T45" s="240" t="s">
        <v>101</v>
      </c>
      <c r="U45" s="223">
        <v>0</v>
      </c>
      <c r="V45" s="223">
        <f>ROUND(E45*U45,2)</f>
        <v>0</v>
      </c>
      <c r="W45" s="223"/>
      <c r="X45" s="223" t="s">
        <v>102</v>
      </c>
      <c r="Y45" s="223" t="s">
        <v>103</v>
      </c>
      <c r="Z45" s="213"/>
      <c r="AA45" s="213"/>
      <c r="AB45" s="213"/>
      <c r="AC45" s="213"/>
      <c r="AD45" s="213"/>
      <c r="AE45" s="213"/>
      <c r="AF45" s="213"/>
      <c r="AG45" s="213" t="s">
        <v>104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5">
      <c r="A46" s="220"/>
      <c r="B46" s="221"/>
      <c r="C46" s="243" t="s">
        <v>252</v>
      </c>
      <c r="D46" s="224"/>
      <c r="E46" s="225">
        <v>1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106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34">
        <v>17</v>
      </c>
      <c r="B47" s="235" t="s">
        <v>253</v>
      </c>
      <c r="C47" s="242" t="s">
        <v>254</v>
      </c>
      <c r="D47" s="236" t="s">
        <v>99</v>
      </c>
      <c r="E47" s="237">
        <v>1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9"/>
      <c r="S47" s="239" t="s">
        <v>100</v>
      </c>
      <c r="T47" s="240" t="s">
        <v>101</v>
      </c>
      <c r="U47" s="223">
        <v>0</v>
      </c>
      <c r="V47" s="223">
        <f>ROUND(E47*U47,2)</f>
        <v>0</v>
      </c>
      <c r="W47" s="223"/>
      <c r="X47" s="223" t="s">
        <v>102</v>
      </c>
      <c r="Y47" s="223" t="s">
        <v>103</v>
      </c>
      <c r="Z47" s="213"/>
      <c r="AA47" s="213"/>
      <c r="AB47" s="213"/>
      <c r="AC47" s="213"/>
      <c r="AD47" s="213"/>
      <c r="AE47" s="213"/>
      <c r="AF47" s="213"/>
      <c r="AG47" s="213" t="s">
        <v>104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5">
      <c r="A48" s="220"/>
      <c r="B48" s="221"/>
      <c r="C48" s="243" t="s">
        <v>252</v>
      </c>
      <c r="D48" s="224"/>
      <c r="E48" s="225">
        <v>1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106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34">
        <v>18</v>
      </c>
      <c r="B49" s="235" t="s">
        <v>255</v>
      </c>
      <c r="C49" s="242" t="s">
        <v>256</v>
      </c>
      <c r="D49" s="236" t="s">
        <v>99</v>
      </c>
      <c r="E49" s="237">
        <v>1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/>
      <c r="S49" s="239" t="s">
        <v>100</v>
      </c>
      <c r="T49" s="240" t="s">
        <v>101</v>
      </c>
      <c r="U49" s="223">
        <v>0</v>
      </c>
      <c r="V49" s="223">
        <f>ROUND(E49*U49,2)</f>
        <v>0</v>
      </c>
      <c r="W49" s="223"/>
      <c r="X49" s="223" t="s">
        <v>102</v>
      </c>
      <c r="Y49" s="223" t="s">
        <v>103</v>
      </c>
      <c r="Z49" s="213"/>
      <c r="AA49" s="213"/>
      <c r="AB49" s="213"/>
      <c r="AC49" s="213"/>
      <c r="AD49" s="213"/>
      <c r="AE49" s="213"/>
      <c r="AF49" s="213"/>
      <c r="AG49" s="213" t="s">
        <v>104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5">
      <c r="A50" s="220"/>
      <c r="B50" s="221"/>
      <c r="C50" s="243" t="s">
        <v>252</v>
      </c>
      <c r="D50" s="224"/>
      <c r="E50" s="225">
        <v>1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106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34">
        <v>19</v>
      </c>
      <c r="B51" s="235" t="s">
        <v>149</v>
      </c>
      <c r="C51" s="242" t="s">
        <v>257</v>
      </c>
      <c r="D51" s="236" t="s">
        <v>99</v>
      </c>
      <c r="E51" s="237">
        <v>22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9"/>
      <c r="S51" s="239" t="s">
        <v>100</v>
      </c>
      <c r="T51" s="240" t="s">
        <v>101</v>
      </c>
      <c r="U51" s="223">
        <v>0</v>
      </c>
      <c r="V51" s="223">
        <f>ROUND(E51*U51,2)</f>
        <v>0</v>
      </c>
      <c r="W51" s="223"/>
      <c r="X51" s="223" t="s">
        <v>102</v>
      </c>
      <c r="Y51" s="223" t="s">
        <v>103</v>
      </c>
      <c r="Z51" s="213"/>
      <c r="AA51" s="213"/>
      <c r="AB51" s="213"/>
      <c r="AC51" s="213"/>
      <c r="AD51" s="213"/>
      <c r="AE51" s="213"/>
      <c r="AF51" s="213"/>
      <c r="AG51" s="213" t="s">
        <v>104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5">
      <c r="A52" s="220"/>
      <c r="B52" s="221"/>
      <c r="C52" s="243" t="s">
        <v>258</v>
      </c>
      <c r="D52" s="224"/>
      <c r="E52" s="225">
        <v>11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106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5">
      <c r="A53" s="220"/>
      <c r="B53" s="221"/>
      <c r="C53" s="243" t="s">
        <v>259</v>
      </c>
      <c r="D53" s="224"/>
      <c r="E53" s="225">
        <v>11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106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34">
        <v>20</v>
      </c>
      <c r="B54" s="235" t="s">
        <v>260</v>
      </c>
      <c r="C54" s="242" t="s">
        <v>261</v>
      </c>
      <c r="D54" s="236" t="s">
        <v>99</v>
      </c>
      <c r="E54" s="237">
        <v>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9"/>
      <c r="S54" s="239" t="s">
        <v>100</v>
      </c>
      <c r="T54" s="240" t="s">
        <v>101</v>
      </c>
      <c r="U54" s="223">
        <v>0</v>
      </c>
      <c r="V54" s="223">
        <f>ROUND(E54*U54,2)</f>
        <v>0</v>
      </c>
      <c r="W54" s="223"/>
      <c r="X54" s="223" t="s">
        <v>102</v>
      </c>
      <c r="Y54" s="223" t="s">
        <v>103</v>
      </c>
      <c r="Z54" s="213"/>
      <c r="AA54" s="213"/>
      <c r="AB54" s="213"/>
      <c r="AC54" s="213"/>
      <c r="AD54" s="213"/>
      <c r="AE54" s="213"/>
      <c r="AF54" s="213"/>
      <c r="AG54" s="213" t="s">
        <v>104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5">
      <c r="A55" s="220"/>
      <c r="B55" s="221"/>
      <c r="C55" s="243" t="s">
        <v>262</v>
      </c>
      <c r="D55" s="224"/>
      <c r="E55" s="225">
        <v>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106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34">
        <v>21</v>
      </c>
      <c r="B56" s="235" t="s">
        <v>263</v>
      </c>
      <c r="C56" s="242" t="s">
        <v>264</v>
      </c>
      <c r="D56" s="236" t="s">
        <v>99</v>
      </c>
      <c r="E56" s="237">
        <v>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/>
      <c r="S56" s="239" t="s">
        <v>100</v>
      </c>
      <c r="T56" s="240" t="s">
        <v>101</v>
      </c>
      <c r="U56" s="223">
        <v>0</v>
      </c>
      <c r="V56" s="223">
        <f>ROUND(E56*U56,2)</f>
        <v>0</v>
      </c>
      <c r="W56" s="223"/>
      <c r="X56" s="223" t="s">
        <v>102</v>
      </c>
      <c r="Y56" s="223" t="s">
        <v>103</v>
      </c>
      <c r="Z56" s="213"/>
      <c r="AA56" s="213"/>
      <c r="AB56" s="213"/>
      <c r="AC56" s="213"/>
      <c r="AD56" s="213"/>
      <c r="AE56" s="213"/>
      <c r="AF56" s="213"/>
      <c r="AG56" s="213" t="s">
        <v>104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5">
      <c r="A57" s="220"/>
      <c r="B57" s="221"/>
      <c r="C57" s="243" t="s">
        <v>262</v>
      </c>
      <c r="D57" s="224"/>
      <c r="E57" s="225">
        <v>1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106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34">
        <v>22</v>
      </c>
      <c r="B58" s="235" t="s">
        <v>265</v>
      </c>
      <c r="C58" s="242" t="s">
        <v>266</v>
      </c>
      <c r="D58" s="236" t="s">
        <v>99</v>
      </c>
      <c r="E58" s="237">
        <v>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9"/>
      <c r="S58" s="239" t="s">
        <v>100</v>
      </c>
      <c r="T58" s="240" t="s">
        <v>101</v>
      </c>
      <c r="U58" s="223">
        <v>0</v>
      </c>
      <c r="V58" s="223">
        <f>ROUND(E58*U58,2)</f>
        <v>0</v>
      </c>
      <c r="W58" s="223"/>
      <c r="X58" s="223" t="s">
        <v>102</v>
      </c>
      <c r="Y58" s="223" t="s">
        <v>103</v>
      </c>
      <c r="Z58" s="213"/>
      <c r="AA58" s="213"/>
      <c r="AB58" s="213"/>
      <c r="AC58" s="213"/>
      <c r="AD58" s="213"/>
      <c r="AE58" s="213"/>
      <c r="AF58" s="213"/>
      <c r="AG58" s="213" t="s">
        <v>104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5">
      <c r="A59" s="220"/>
      <c r="B59" s="221"/>
      <c r="C59" s="243" t="s">
        <v>262</v>
      </c>
      <c r="D59" s="224"/>
      <c r="E59" s="225">
        <v>1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106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34">
        <v>23</v>
      </c>
      <c r="B60" s="235" t="s">
        <v>267</v>
      </c>
      <c r="C60" s="242" t="s">
        <v>268</v>
      </c>
      <c r="D60" s="236" t="s">
        <v>99</v>
      </c>
      <c r="E60" s="237">
        <v>1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7">
        <v>0</v>
      </c>
      <c r="O60" s="237">
        <f>ROUND(E60*N60,2)</f>
        <v>0</v>
      </c>
      <c r="P60" s="237">
        <v>0</v>
      </c>
      <c r="Q60" s="237">
        <f>ROUND(E60*P60,2)</f>
        <v>0</v>
      </c>
      <c r="R60" s="239"/>
      <c r="S60" s="239" t="s">
        <v>100</v>
      </c>
      <c r="T60" s="240" t="s">
        <v>101</v>
      </c>
      <c r="U60" s="223">
        <v>0</v>
      </c>
      <c r="V60" s="223">
        <f>ROUND(E60*U60,2)</f>
        <v>0</v>
      </c>
      <c r="W60" s="223"/>
      <c r="X60" s="223" t="s">
        <v>102</v>
      </c>
      <c r="Y60" s="223" t="s">
        <v>103</v>
      </c>
      <c r="Z60" s="213"/>
      <c r="AA60" s="213"/>
      <c r="AB60" s="213"/>
      <c r="AC60" s="213"/>
      <c r="AD60" s="213"/>
      <c r="AE60" s="213"/>
      <c r="AF60" s="213"/>
      <c r="AG60" s="213" t="s">
        <v>104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5">
      <c r="A61" s="220"/>
      <c r="B61" s="221"/>
      <c r="C61" s="243" t="s">
        <v>262</v>
      </c>
      <c r="D61" s="224"/>
      <c r="E61" s="225">
        <v>1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106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34">
        <v>24</v>
      </c>
      <c r="B62" s="235" t="s">
        <v>269</v>
      </c>
      <c r="C62" s="242" t="s">
        <v>270</v>
      </c>
      <c r="D62" s="236" t="s">
        <v>99</v>
      </c>
      <c r="E62" s="237">
        <v>5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7">
        <v>0</v>
      </c>
      <c r="O62" s="237">
        <f>ROUND(E62*N62,2)</f>
        <v>0</v>
      </c>
      <c r="P62" s="237">
        <v>0</v>
      </c>
      <c r="Q62" s="237">
        <f>ROUND(E62*P62,2)</f>
        <v>0</v>
      </c>
      <c r="R62" s="239"/>
      <c r="S62" s="239" t="s">
        <v>100</v>
      </c>
      <c r="T62" s="240" t="s">
        <v>101</v>
      </c>
      <c r="U62" s="223">
        <v>0</v>
      </c>
      <c r="V62" s="223">
        <f>ROUND(E62*U62,2)</f>
        <v>0</v>
      </c>
      <c r="W62" s="223"/>
      <c r="X62" s="223" t="s">
        <v>102</v>
      </c>
      <c r="Y62" s="223" t="s">
        <v>103</v>
      </c>
      <c r="Z62" s="213"/>
      <c r="AA62" s="213"/>
      <c r="AB62" s="213"/>
      <c r="AC62" s="213"/>
      <c r="AD62" s="213"/>
      <c r="AE62" s="213"/>
      <c r="AF62" s="213"/>
      <c r="AG62" s="213" t="s">
        <v>104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5">
      <c r="A63" s="220"/>
      <c r="B63" s="221"/>
      <c r="C63" s="243" t="s">
        <v>271</v>
      </c>
      <c r="D63" s="224"/>
      <c r="E63" s="225">
        <v>5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106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4">
        <v>25</v>
      </c>
      <c r="B64" s="235" t="s">
        <v>272</v>
      </c>
      <c r="C64" s="242" t="s">
        <v>273</v>
      </c>
      <c r="D64" s="236" t="s">
        <v>99</v>
      </c>
      <c r="E64" s="237">
        <v>2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9"/>
      <c r="S64" s="239" t="s">
        <v>100</v>
      </c>
      <c r="T64" s="240" t="s">
        <v>101</v>
      </c>
      <c r="U64" s="223">
        <v>0</v>
      </c>
      <c r="V64" s="223">
        <f>ROUND(E64*U64,2)</f>
        <v>0</v>
      </c>
      <c r="W64" s="223"/>
      <c r="X64" s="223" t="s">
        <v>102</v>
      </c>
      <c r="Y64" s="223" t="s">
        <v>103</v>
      </c>
      <c r="Z64" s="213"/>
      <c r="AA64" s="213"/>
      <c r="AB64" s="213"/>
      <c r="AC64" s="213"/>
      <c r="AD64" s="213"/>
      <c r="AE64" s="213"/>
      <c r="AF64" s="213"/>
      <c r="AG64" s="213" t="s">
        <v>104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43" t="s">
        <v>274</v>
      </c>
      <c r="D65" s="224"/>
      <c r="E65" s="225">
        <v>2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106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5">
      <c r="A66" s="234">
        <v>26</v>
      </c>
      <c r="B66" s="235" t="s">
        <v>275</v>
      </c>
      <c r="C66" s="242" t="s">
        <v>276</v>
      </c>
      <c r="D66" s="236" t="s">
        <v>99</v>
      </c>
      <c r="E66" s="237">
        <v>1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9"/>
      <c r="S66" s="239" t="s">
        <v>100</v>
      </c>
      <c r="T66" s="240" t="s">
        <v>101</v>
      </c>
      <c r="U66" s="223">
        <v>0</v>
      </c>
      <c r="V66" s="223">
        <f>ROUND(E66*U66,2)</f>
        <v>0</v>
      </c>
      <c r="W66" s="223"/>
      <c r="X66" s="223" t="s">
        <v>102</v>
      </c>
      <c r="Y66" s="223" t="s">
        <v>103</v>
      </c>
      <c r="Z66" s="213"/>
      <c r="AA66" s="213"/>
      <c r="AB66" s="213"/>
      <c r="AC66" s="213"/>
      <c r="AD66" s="213"/>
      <c r="AE66" s="213"/>
      <c r="AF66" s="213"/>
      <c r="AG66" s="213" t="s">
        <v>104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5">
      <c r="A67" s="220"/>
      <c r="B67" s="221"/>
      <c r="C67" s="243" t="s">
        <v>262</v>
      </c>
      <c r="D67" s="224"/>
      <c r="E67" s="225">
        <v>1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106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5">
      <c r="A68" s="234">
        <v>27</v>
      </c>
      <c r="B68" s="235" t="s">
        <v>277</v>
      </c>
      <c r="C68" s="242" t="s">
        <v>278</v>
      </c>
      <c r="D68" s="236" t="s">
        <v>99</v>
      </c>
      <c r="E68" s="237">
        <v>1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0</v>
      </c>
      <c r="O68" s="237">
        <f>ROUND(E68*N68,2)</f>
        <v>0</v>
      </c>
      <c r="P68" s="237">
        <v>0</v>
      </c>
      <c r="Q68" s="237">
        <f>ROUND(E68*P68,2)</f>
        <v>0</v>
      </c>
      <c r="R68" s="239"/>
      <c r="S68" s="239" t="s">
        <v>100</v>
      </c>
      <c r="T68" s="240" t="s">
        <v>101</v>
      </c>
      <c r="U68" s="223">
        <v>0</v>
      </c>
      <c r="V68" s="223">
        <f>ROUND(E68*U68,2)</f>
        <v>0</v>
      </c>
      <c r="W68" s="223"/>
      <c r="X68" s="223" t="s">
        <v>102</v>
      </c>
      <c r="Y68" s="223" t="s">
        <v>103</v>
      </c>
      <c r="Z68" s="213"/>
      <c r="AA68" s="213"/>
      <c r="AB68" s="213"/>
      <c r="AC68" s="213"/>
      <c r="AD68" s="213"/>
      <c r="AE68" s="213"/>
      <c r="AF68" s="213"/>
      <c r="AG68" s="213" t="s">
        <v>104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5">
      <c r="A69" s="220"/>
      <c r="B69" s="221"/>
      <c r="C69" s="243" t="s">
        <v>262</v>
      </c>
      <c r="D69" s="224"/>
      <c r="E69" s="225">
        <v>1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106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34">
        <v>28</v>
      </c>
      <c r="B70" s="235" t="s">
        <v>279</v>
      </c>
      <c r="C70" s="242" t="s">
        <v>280</v>
      </c>
      <c r="D70" s="236" t="s">
        <v>99</v>
      </c>
      <c r="E70" s="237">
        <v>1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7">
        <v>0</v>
      </c>
      <c r="O70" s="237">
        <f>ROUND(E70*N70,2)</f>
        <v>0</v>
      </c>
      <c r="P70" s="237">
        <v>0</v>
      </c>
      <c r="Q70" s="237">
        <f>ROUND(E70*P70,2)</f>
        <v>0</v>
      </c>
      <c r="R70" s="239"/>
      <c r="S70" s="239" t="s">
        <v>100</v>
      </c>
      <c r="T70" s="240" t="s">
        <v>101</v>
      </c>
      <c r="U70" s="223">
        <v>0</v>
      </c>
      <c r="V70" s="223">
        <f>ROUND(E70*U70,2)</f>
        <v>0</v>
      </c>
      <c r="W70" s="223"/>
      <c r="X70" s="223" t="s">
        <v>102</v>
      </c>
      <c r="Y70" s="223" t="s">
        <v>103</v>
      </c>
      <c r="Z70" s="213"/>
      <c r="AA70" s="213"/>
      <c r="AB70" s="213"/>
      <c r="AC70" s="213"/>
      <c r="AD70" s="213"/>
      <c r="AE70" s="213"/>
      <c r="AF70" s="213"/>
      <c r="AG70" s="213" t="s">
        <v>104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 x14ac:dyDescent="0.25">
      <c r="A71" s="220"/>
      <c r="B71" s="221"/>
      <c r="C71" s="243" t="s">
        <v>262</v>
      </c>
      <c r="D71" s="224"/>
      <c r="E71" s="225">
        <v>1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106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34">
        <v>29</v>
      </c>
      <c r="B72" s="235" t="s">
        <v>281</v>
      </c>
      <c r="C72" s="242" t="s">
        <v>282</v>
      </c>
      <c r="D72" s="236" t="s">
        <v>99</v>
      </c>
      <c r="E72" s="237">
        <v>1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9"/>
      <c r="S72" s="239" t="s">
        <v>100</v>
      </c>
      <c r="T72" s="240" t="s">
        <v>101</v>
      </c>
      <c r="U72" s="223">
        <v>0</v>
      </c>
      <c r="V72" s="223">
        <f>ROUND(E72*U72,2)</f>
        <v>0</v>
      </c>
      <c r="W72" s="223"/>
      <c r="X72" s="223" t="s">
        <v>102</v>
      </c>
      <c r="Y72" s="223" t="s">
        <v>103</v>
      </c>
      <c r="Z72" s="213"/>
      <c r="AA72" s="213"/>
      <c r="AB72" s="213"/>
      <c r="AC72" s="213"/>
      <c r="AD72" s="213"/>
      <c r="AE72" s="213"/>
      <c r="AF72" s="213"/>
      <c r="AG72" s="213" t="s">
        <v>104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5">
      <c r="A73" s="220"/>
      <c r="B73" s="221"/>
      <c r="C73" s="243" t="s">
        <v>262</v>
      </c>
      <c r="D73" s="224"/>
      <c r="E73" s="225">
        <v>1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106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34">
        <v>30</v>
      </c>
      <c r="B74" s="235" t="s">
        <v>283</v>
      </c>
      <c r="C74" s="242" t="s">
        <v>284</v>
      </c>
      <c r="D74" s="236" t="s">
        <v>99</v>
      </c>
      <c r="E74" s="237">
        <v>1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7">
        <v>0</v>
      </c>
      <c r="O74" s="237">
        <f>ROUND(E74*N74,2)</f>
        <v>0</v>
      </c>
      <c r="P74" s="237">
        <v>0</v>
      </c>
      <c r="Q74" s="237">
        <f>ROUND(E74*P74,2)</f>
        <v>0</v>
      </c>
      <c r="R74" s="239"/>
      <c r="S74" s="239" t="s">
        <v>100</v>
      </c>
      <c r="T74" s="240" t="s">
        <v>101</v>
      </c>
      <c r="U74" s="223">
        <v>0</v>
      </c>
      <c r="V74" s="223">
        <f>ROUND(E74*U74,2)</f>
        <v>0</v>
      </c>
      <c r="W74" s="223"/>
      <c r="X74" s="223" t="s">
        <v>102</v>
      </c>
      <c r="Y74" s="223" t="s">
        <v>103</v>
      </c>
      <c r="Z74" s="213"/>
      <c r="AA74" s="213"/>
      <c r="AB74" s="213"/>
      <c r="AC74" s="213"/>
      <c r="AD74" s="213"/>
      <c r="AE74" s="213"/>
      <c r="AF74" s="213"/>
      <c r="AG74" s="213" t="s">
        <v>104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5">
      <c r="A75" s="220"/>
      <c r="B75" s="221"/>
      <c r="C75" s="243" t="s">
        <v>262</v>
      </c>
      <c r="D75" s="224"/>
      <c r="E75" s="225">
        <v>1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106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34">
        <v>31</v>
      </c>
      <c r="B76" s="235" t="s">
        <v>285</v>
      </c>
      <c r="C76" s="242" t="s">
        <v>286</v>
      </c>
      <c r="D76" s="236" t="s">
        <v>99</v>
      </c>
      <c r="E76" s="237">
        <v>1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9"/>
      <c r="S76" s="239" t="s">
        <v>100</v>
      </c>
      <c r="T76" s="240" t="s">
        <v>101</v>
      </c>
      <c r="U76" s="223">
        <v>0</v>
      </c>
      <c r="V76" s="223">
        <f>ROUND(E76*U76,2)</f>
        <v>0</v>
      </c>
      <c r="W76" s="223"/>
      <c r="X76" s="223" t="s">
        <v>102</v>
      </c>
      <c r="Y76" s="223" t="s">
        <v>103</v>
      </c>
      <c r="Z76" s="213"/>
      <c r="AA76" s="213"/>
      <c r="AB76" s="213"/>
      <c r="AC76" s="213"/>
      <c r="AD76" s="213"/>
      <c r="AE76" s="213"/>
      <c r="AF76" s="213"/>
      <c r="AG76" s="213" t="s">
        <v>104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5">
      <c r="A77" s="220"/>
      <c r="B77" s="221"/>
      <c r="C77" s="243" t="s">
        <v>262</v>
      </c>
      <c r="D77" s="224"/>
      <c r="E77" s="225">
        <v>1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106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34">
        <v>32</v>
      </c>
      <c r="B78" s="235" t="s">
        <v>287</v>
      </c>
      <c r="C78" s="242" t="s">
        <v>288</v>
      </c>
      <c r="D78" s="236" t="s">
        <v>99</v>
      </c>
      <c r="E78" s="237">
        <v>1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9"/>
      <c r="S78" s="239" t="s">
        <v>100</v>
      </c>
      <c r="T78" s="240" t="s">
        <v>101</v>
      </c>
      <c r="U78" s="223">
        <v>0</v>
      </c>
      <c r="V78" s="223">
        <f>ROUND(E78*U78,2)</f>
        <v>0</v>
      </c>
      <c r="W78" s="223"/>
      <c r="X78" s="223" t="s">
        <v>102</v>
      </c>
      <c r="Y78" s="223" t="s">
        <v>103</v>
      </c>
      <c r="Z78" s="213"/>
      <c r="AA78" s="213"/>
      <c r="AB78" s="213"/>
      <c r="AC78" s="213"/>
      <c r="AD78" s="213"/>
      <c r="AE78" s="213"/>
      <c r="AF78" s="213"/>
      <c r="AG78" s="213" t="s">
        <v>104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 x14ac:dyDescent="0.25">
      <c r="A79" s="220"/>
      <c r="B79" s="221"/>
      <c r="C79" s="243" t="s">
        <v>262</v>
      </c>
      <c r="D79" s="224"/>
      <c r="E79" s="225">
        <v>1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106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34">
        <v>33</v>
      </c>
      <c r="B80" s="235" t="s">
        <v>289</v>
      </c>
      <c r="C80" s="242" t="s">
        <v>290</v>
      </c>
      <c r="D80" s="236" t="s">
        <v>99</v>
      </c>
      <c r="E80" s="237">
        <v>1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9"/>
      <c r="S80" s="239" t="s">
        <v>100</v>
      </c>
      <c r="T80" s="240" t="s">
        <v>101</v>
      </c>
      <c r="U80" s="223">
        <v>0</v>
      </c>
      <c r="V80" s="223">
        <f>ROUND(E80*U80,2)</f>
        <v>0</v>
      </c>
      <c r="W80" s="223"/>
      <c r="X80" s="223" t="s">
        <v>102</v>
      </c>
      <c r="Y80" s="223" t="s">
        <v>103</v>
      </c>
      <c r="Z80" s="213"/>
      <c r="AA80" s="213"/>
      <c r="AB80" s="213"/>
      <c r="AC80" s="213"/>
      <c r="AD80" s="213"/>
      <c r="AE80" s="213"/>
      <c r="AF80" s="213"/>
      <c r="AG80" s="213" t="s">
        <v>104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2" x14ac:dyDescent="0.25">
      <c r="A81" s="220"/>
      <c r="B81" s="221"/>
      <c r="C81" s="243" t="s">
        <v>262</v>
      </c>
      <c r="D81" s="224"/>
      <c r="E81" s="225">
        <v>1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106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34">
        <v>34</v>
      </c>
      <c r="B82" s="235" t="s">
        <v>291</v>
      </c>
      <c r="C82" s="242" t="s">
        <v>292</v>
      </c>
      <c r="D82" s="236" t="s">
        <v>99</v>
      </c>
      <c r="E82" s="237">
        <v>1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9"/>
      <c r="S82" s="239" t="s">
        <v>100</v>
      </c>
      <c r="T82" s="240" t="s">
        <v>101</v>
      </c>
      <c r="U82" s="223">
        <v>0</v>
      </c>
      <c r="V82" s="223">
        <f>ROUND(E82*U82,2)</f>
        <v>0</v>
      </c>
      <c r="W82" s="223"/>
      <c r="X82" s="223" t="s">
        <v>102</v>
      </c>
      <c r="Y82" s="223" t="s">
        <v>103</v>
      </c>
      <c r="Z82" s="213"/>
      <c r="AA82" s="213"/>
      <c r="AB82" s="213"/>
      <c r="AC82" s="213"/>
      <c r="AD82" s="213"/>
      <c r="AE82" s="213"/>
      <c r="AF82" s="213"/>
      <c r="AG82" s="213" t="s">
        <v>104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5">
      <c r="A83" s="220"/>
      <c r="B83" s="221"/>
      <c r="C83" s="243" t="s">
        <v>262</v>
      </c>
      <c r="D83" s="224"/>
      <c r="E83" s="225">
        <v>1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106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34">
        <v>35</v>
      </c>
      <c r="B84" s="235" t="s">
        <v>293</v>
      </c>
      <c r="C84" s="242" t="s">
        <v>294</v>
      </c>
      <c r="D84" s="236" t="s">
        <v>99</v>
      </c>
      <c r="E84" s="237">
        <v>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9"/>
      <c r="S84" s="239" t="s">
        <v>100</v>
      </c>
      <c r="T84" s="240" t="s">
        <v>101</v>
      </c>
      <c r="U84" s="223">
        <v>0</v>
      </c>
      <c r="V84" s="223">
        <f>ROUND(E84*U84,2)</f>
        <v>0</v>
      </c>
      <c r="W84" s="223"/>
      <c r="X84" s="223" t="s">
        <v>102</v>
      </c>
      <c r="Y84" s="223" t="s">
        <v>103</v>
      </c>
      <c r="Z84" s="213"/>
      <c r="AA84" s="213"/>
      <c r="AB84" s="213"/>
      <c r="AC84" s="213"/>
      <c r="AD84" s="213"/>
      <c r="AE84" s="213"/>
      <c r="AF84" s="213"/>
      <c r="AG84" s="213" t="s">
        <v>104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5">
      <c r="A85" s="220"/>
      <c r="B85" s="221"/>
      <c r="C85" s="243" t="s">
        <v>262</v>
      </c>
      <c r="D85" s="224"/>
      <c r="E85" s="225">
        <v>1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106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34">
        <v>36</v>
      </c>
      <c r="B86" s="235" t="s">
        <v>295</v>
      </c>
      <c r="C86" s="242" t="s">
        <v>296</v>
      </c>
      <c r="D86" s="236" t="s">
        <v>99</v>
      </c>
      <c r="E86" s="237">
        <v>1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9"/>
      <c r="S86" s="239" t="s">
        <v>100</v>
      </c>
      <c r="T86" s="240" t="s">
        <v>101</v>
      </c>
      <c r="U86" s="223">
        <v>0</v>
      </c>
      <c r="V86" s="223">
        <f>ROUND(E86*U86,2)</f>
        <v>0</v>
      </c>
      <c r="W86" s="223"/>
      <c r="X86" s="223" t="s">
        <v>102</v>
      </c>
      <c r="Y86" s="223" t="s">
        <v>103</v>
      </c>
      <c r="Z86" s="213"/>
      <c r="AA86" s="213"/>
      <c r="AB86" s="213"/>
      <c r="AC86" s="213"/>
      <c r="AD86" s="213"/>
      <c r="AE86" s="213"/>
      <c r="AF86" s="213"/>
      <c r="AG86" s="213" t="s">
        <v>104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5">
      <c r="A87" s="220"/>
      <c r="B87" s="221"/>
      <c r="C87" s="243" t="s">
        <v>262</v>
      </c>
      <c r="D87" s="224"/>
      <c r="E87" s="225">
        <v>1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106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34">
        <v>37</v>
      </c>
      <c r="B88" s="235" t="s">
        <v>297</v>
      </c>
      <c r="C88" s="242" t="s">
        <v>298</v>
      </c>
      <c r="D88" s="236" t="s">
        <v>99</v>
      </c>
      <c r="E88" s="237">
        <v>1</v>
      </c>
      <c r="F88" s="238"/>
      <c r="G88" s="239">
        <f>ROUND(E88*F88,2)</f>
        <v>0</v>
      </c>
      <c r="H88" s="238"/>
      <c r="I88" s="239">
        <f>ROUND(E88*H88,2)</f>
        <v>0</v>
      </c>
      <c r="J88" s="238"/>
      <c r="K88" s="239">
        <f>ROUND(E88*J88,2)</f>
        <v>0</v>
      </c>
      <c r="L88" s="239">
        <v>21</v>
      </c>
      <c r="M88" s="239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9"/>
      <c r="S88" s="239" t="s">
        <v>100</v>
      </c>
      <c r="T88" s="240" t="s">
        <v>101</v>
      </c>
      <c r="U88" s="223">
        <v>0</v>
      </c>
      <c r="V88" s="223">
        <f>ROUND(E88*U88,2)</f>
        <v>0</v>
      </c>
      <c r="W88" s="223"/>
      <c r="X88" s="223" t="s">
        <v>102</v>
      </c>
      <c r="Y88" s="223" t="s">
        <v>103</v>
      </c>
      <c r="Z88" s="213"/>
      <c r="AA88" s="213"/>
      <c r="AB88" s="213"/>
      <c r="AC88" s="213"/>
      <c r="AD88" s="213"/>
      <c r="AE88" s="213"/>
      <c r="AF88" s="213"/>
      <c r="AG88" s="213" t="s">
        <v>104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5">
      <c r="A89" s="220"/>
      <c r="B89" s="221"/>
      <c r="C89" s="243" t="s">
        <v>168</v>
      </c>
      <c r="D89" s="224"/>
      <c r="E89" s="225"/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106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5">
      <c r="A90" s="220"/>
      <c r="B90" s="221"/>
      <c r="C90" s="243" t="s">
        <v>262</v>
      </c>
      <c r="D90" s="224"/>
      <c r="E90" s="225">
        <v>1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106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34">
        <v>38</v>
      </c>
      <c r="B91" s="235" t="s">
        <v>299</v>
      </c>
      <c r="C91" s="242" t="s">
        <v>300</v>
      </c>
      <c r="D91" s="236" t="s">
        <v>99</v>
      </c>
      <c r="E91" s="237">
        <v>1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9"/>
      <c r="S91" s="239" t="s">
        <v>100</v>
      </c>
      <c r="T91" s="240" t="s">
        <v>101</v>
      </c>
      <c r="U91" s="223">
        <v>0</v>
      </c>
      <c r="V91" s="223">
        <f>ROUND(E91*U91,2)</f>
        <v>0</v>
      </c>
      <c r="W91" s="223"/>
      <c r="X91" s="223" t="s">
        <v>102</v>
      </c>
      <c r="Y91" s="223" t="s">
        <v>103</v>
      </c>
      <c r="Z91" s="213"/>
      <c r="AA91" s="213"/>
      <c r="AB91" s="213"/>
      <c r="AC91" s="213"/>
      <c r="AD91" s="213"/>
      <c r="AE91" s="213"/>
      <c r="AF91" s="213"/>
      <c r="AG91" s="213" t="s">
        <v>104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5">
      <c r="A92" s="220"/>
      <c r="B92" s="221"/>
      <c r="C92" s="243" t="s">
        <v>262</v>
      </c>
      <c r="D92" s="224"/>
      <c r="E92" s="225">
        <v>1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106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34">
        <v>39</v>
      </c>
      <c r="B93" s="235" t="s">
        <v>301</v>
      </c>
      <c r="C93" s="242" t="s">
        <v>302</v>
      </c>
      <c r="D93" s="236" t="s">
        <v>99</v>
      </c>
      <c r="E93" s="237">
        <v>1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9"/>
      <c r="S93" s="239" t="s">
        <v>100</v>
      </c>
      <c r="T93" s="240" t="s">
        <v>101</v>
      </c>
      <c r="U93" s="223">
        <v>0</v>
      </c>
      <c r="V93" s="223">
        <f>ROUND(E93*U93,2)</f>
        <v>0</v>
      </c>
      <c r="W93" s="223"/>
      <c r="X93" s="223" t="s">
        <v>102</v>
      </c>
      <c r="Y93" s="223" t="s">
        <v>103</v>
      </c>
      <c r="Z93" s="213"/>
      <c r="AA93" s="213"/>
      <c r="AB93" s="213"/>
      <c r="AC93" s="213"/>
      <c r="AD93" s="213"/>
      <c r="AE93" s="213"/>
      <c r="AF93" s="213"/>
      <c r="AG93" s="213" t="s">
        <v>104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5">
      <c r="A94" s="220"/>
      <c r="B94" s="221"/>
      <c r="C94" s="243" t="s">
        <v>303</v>
      </c>
      <c r="D94" s="224"/>
      <c r="E94" s="225">
        <v>1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106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34">
        <v>40</v>
      </c>
      <c r="B95" s="235" t="s">
        <v>304</v>
      </c>
      <c r="C95" s="242" t="s">
        <v>305</v>
      </c>
      <c r="D95" s="236" t="s">
        <v>99</v>
      </c>
      <c r="E95" s="237">
        <v>1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7">
        <v>0</v>
      </c>
      <c r="O95" s="237">
        <f>ROUND(E95*N95,2)</f>
        <v>0</v>
      </c>
      <c r="P95" s="237">
        <v>0</v>
      </c>
      <c r="Q95" s="237">
        <f>ROUND(E95*P95,2)</f>
        <v>0</v>
      </c>
      <c r="R95" s="239"/>
      <c r="S95" s="239" t="s">
        <v>100</v>
      </c>
      <c r="T95" s="240" t="s">
        <v>101</v>
      </c>
      <c r="U95" s="223">
        <v>0</v>
      </c>
      <c r="V95" s="223">
        <f>ROUND(E95*U95,2)</f>
        <v>0</v>
      </c>
      <c r="W95" s="223"/>
      <c r="X95" s="223" t="s">
        <v>102</v>
      </c>
      <c r="Y95" s="223" t="s">
        <v>103</v>
      </c>
      <c r="Z95" s="213"/>
      <c r="AA95" s="213"/>
      <c r="AB95" s="213"/>
      <c r="AC95" s="213"/>
      <c r="AD95" s="213"/>
      <c r="AE95" s="213"/>
      <c r="AF95" s="213"/>
      <c r="AG95" s="213" t="s">
        <v>104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5">
      <c r="A96" s="220"/>
      <c r="B96" s="221"/>
      <c r="C96" s="243" t="s">
        <v>303</v>
      </c>
      <c r="D96" s="224"/>
      <c r="E96" s="225">
        <v>1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106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34">
        <v>41</v>
      </c>
      <c r="B97" s="235" t="s">
        <v>306</v>
      </c>
      <c r="C97" s="242" t="s">
        <v>307</v>
      </c>
      <c r="D97" s="236" t="s">
        <v>99</v>
      </c>
      <c r="E97" s="237">
        <v>1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21</v>
      </c>
      <c r="M97" s="239">
        <f>G97*(1+L97/100)</f>
        <v>0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9"/>
      <c r="S97" s="239" t="s">
        <v>100</v>
      </c>
      <c r="T97" s="240" t="s">
        <v>101</v>
      </c>
      <c r="U97" s="223">
        <v>0</v>
      </c>
      <c r="V97" s="223">
        <f>ROUND(E97*U97,2)</f>
        <v>0</v>
      </c>
      <c r="W97" s="223"/>
      <c r="X97" s="223" t="s">
        <v>102</v>
      </c>
      <c r="Y97" s="223" t="s">
        <v>103</v>
      </c>
      <c r="Z97" s="213"/>
      <c r="AA97" s="213"/>
      <c r="AB97" s="213"/>
      <c r="AC97" s="213"/>
      <c r="AD97" s="213"/>
      <c r="AE97" s="213"/>
      <c r="AF97" s="213"/>
      <c r="AG97" s="213" t="s">
        <v>104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5">
      <c r="A98" s="220"/>
      <c r="B98" s="221"/>
      <c r="C98" s="243" t="s">
        <v>303</v>
      </c>
      <c r="D98" s="224"/>
      <c r="E98" s="225">
        <v>1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106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34">
        <v>42</v>
      </c>
      <c r="B99" s="235" t="s">
        <v>308</v>
      </c>
      <c r="C99" s="242" t="s">
        <v>309</v>
      </c>
      <c r="D99" s="236" t="s">
        <v>99</v>
      </c>
      <c r="E99" s="237">
        <v>1</v>
      </c>
      <c r="F99" s="238"/>
      <c r="G99" s="239">
        <f>ROUND(E99*F99,2)</f>
        <v>0</v>
      </c>
      <c r="H99" s="238"/>
      <c r="I99" s="239">
        <f>ROUND(E99*H99,2)</f>
        <v>0</v>
      </c>
      <c r="J99" s="238"/>
      <c r="K99" s="239">
        <f>ROUND(E99*J99,2)</f>
        <v>0</v>
      </c>
      <c r="L99" s="239">
        <v>21</v>
      </c>
      <c r="M99" s="239">
        <f>G99*(1+L99/100)</f>
        <v>0</v>
      </c>
      <c r="N99" s="237">
        <v>0</v>
      </c>
      <c r="O99" s="237">
        <f>ROUND(E99*N99,2)</f>
        <v>0</v>
      </c>
      <c r="P99" s="237">
        <v>0</v>
      </c>
      <c r="Q99" s="237">
        <f>ROUND(E99*P99,2)</f>
        <v>0</v>
      </c>
      <c r="R99" s="239"/>
      <c r="S99" s="239" t="s">
        <v>100</v>
      </c>
      <c r="T99" s="240" t="s">
        <v>101</v>
      </c>
      <c r="U99" s="223">
        <v>0</v>
      </c>
      <c r="V99" s="223">
        <f>ROUND(E99*U99,2)</f>
        <v>0</v>
      </c>
      <c r="W99" s="223"/>
      <c r="X99" s="223" t="s">
        <v>102</v>
      </c>
      <c r="Y99" s="223" t="s">
        <v>103</v>
      </c>
      <c r="Z99" s="213"/>
      <c r="AA99" s="213"/>
      <c r="AB99" s="213"/>
      <c r="AC99" s="213"/>
      <c r="AD99" s="213"/>
      <c r="AE99" s="213"/>
      <c r="AF99" s="213"/>
      <c r="AG99" s="213" t="s">
        <v>104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2" x14ac:dyDescent="0.25">
      <c r="A100" s="220"/>
      <c r="B100" s="221"/>
      <c r="C100" s="243" t="s">
        <v>303</v>
      </c>
      <c r="D100" s="224"/>
      <c r="E100" s="225">
        <v>1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106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34">
        <v>43</v>
      </c>
      <c r="B101" s="235" t="s">
        <v>310</v>
      </c>
      <c r="C101" s="242" t="s">
        <v>311</v>
      </c>
      <c r="D101" s="236" t="s">
        <v>99</v>
      </c>
      <c r="E101" s="237">
        <v>1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7">
        <v>0</v>
      </c>
      <c r="O101" s="237">
        <f>ROUND(E101*N101,2)</f>
        <v>0</v>
      </c>
      <c r="P101" s="237">
        <v>0</v>
      </c>
      <c r="Q101" s="237">
        <f>ROUND(E101*P101,2)</f>
        <v>0</v>
      </c>
      <c r="R101" s="239"/>
      <c r="S101" s="239" t="s">
        <v>100</v>
      </c>
      <c r="T101" s="240" t="s">
        <v>101</v>
      </c>
      <c r="U101" s="223">
        <v>0</v>
      </c>
      <c r="V101" s="223">
        <f>ROUND(E101*U101,2)</f>
        <v>0</v>
      </c>
      <c r="W101" s="223"/>
      <c r="X101" s="223" t="s">
        <v>102</v>
      </c>
      <c r="Y101" s="223" t="s">
        <v>103</v>
      </c>
      <c r="Z101" s="213"/>
      <c r="AA101" s="213"/>
      <c r="AB101" s="213"/>
      <c r="AC101" s="213"/>
      <c r="AD101" s="213"/>
      <c r="AE101" s="213"/>
      <c r="AF101" s="213"/>
      <c r="AG101" s="213" t="s">
        <v>104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5">
      <c r="A102" s="220"/>
      <c r="B102" s="221"/>
      <c r="C102" s="243" t="s">
        <v>303</v>
      </c>
      <c r="D102" s="224"/>
      <c r="E102" s="225">
        <v>1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106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34">
        <v>44</v>
      </c>
      <c r="B103" s="235" t="s">
        <v>312</v>
      </c>
      <c r="C103" s="242" t="s">
        <v>313</v>
      </c>
      <c r="D103" s="236" t="s">
        <v>99</v>
      </c>
      <c r="E103" s="237">
        <v>1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9"/>
      <c r="S103" s="239" t="s">
        <v>100</v>
      </c>
      <c r="T103" s="240" t="s">
        <v>101</v>
      </c>
      <c r="U103" s="223">
        <v>0</v>
      </c>
      <c r="V103" s="223">
        <f>ROUND(E103*U103,2)</f>
        <v>0</v>
      </c>
      <c r="W103" s="223"/>
      <c r="X103" s="223" t="s">
        <v>102</v>
      </c>
      <c r="Y103" s="223" t="s">
        <v>103</v>
      </c>
      <c r="Z103" s="213"/>
      <c r="AA103" s="213"/>
      <c r="AB103" s="213"/>
      <c r="AC103" s="213"/>
      <c r="AD103" s="213"/>
      <c r="AE103" s="213"/>
      <c r="AF103" s="213"/>
      <c r="AG103" s="213" t="s">
        <v>104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5">
      <c r="A104" s="220"/>
      <c r="B104" s="221"/>
      <c r="C104" s="243" t="s">
        <v>303</v>
      </c>
      <c r="D104" s="224"/>
      <c r="E104" s="225">
        <v>1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106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34">
        <v>45</v>
      </c>
      <c r="B105" s="235" t="s">
        <v>314</v>
      </c>
      <c r="C105" s="242" t="s">
        <v>315</v>
      </c>
      <c r="D105" s="236" t="s">
        <v>99</v>
      </c>
      <c r="E105" s="237">
        <v>1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9"/>
      <c r="S105" s="239" t="s">
        <v>100</v>
      </c>
      <c r="T105" s="240" t="s">
        <v>101</v>
      </c>
      <c r="U105" s="223">
        <v>0</v>
      </c>
      <c r="V105" s="223">
        <f>ROUND(E105*U105,2)</f>
        <v>0</v>
      </c>
      <c r="W105" s="223"/>
      <c r="X105" s="223" t="s">
        <v>102</v>
      </c>
      <c r="Y105" s="223" t="s">
        <v>103</v>
      </c>
      <c r="Z105" s="213"/>
      <c r="AA105" s="213"/>
      <c r="AB105" s="213"/>
      <c r="AC105" s="213"/>
      <c r="AD105" s="213"/>
      <c r="AE105" s="213"/>
      <c r="AF105" s="213"/>
      <c r="AG105" s="213" t="s">
        <v>104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5">
      <c r="A106" s="220"/>
      <c r="B106" s="221"/>
      <c r="C106" s="243" t="s">
        <v>168</v>
      </c>
      <c r="D106" s="224"/>
      <c r="E106" s="225"/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106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5">
      <c r="A107" s="220"/>
      <c r="B107" s="221"/>
      <c r="C107" s="243" t="s">
        <v>303</v>
      </c>
      <c r="D107" s="224"/>
      <c r="E107" s="225">
        <v>1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106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34">
        <v>46</v>
      </c>
      <c r="B108" s="235" t="s">
        <v>316</v>
      </c>
      <c r="C108" s="242" t="s">
        <v>317</v>
      </c>
      <c r="D108" s="236" t="s">
        <v>99</v>
      </c>
      <c r="E108" s="237">
        <v>1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7">
        <v>0</v>
      </c>
      <c r="O108" s="237">
        <f>ROUND(E108*N108,2)</f>
        <v>0</v>
      </c>
      <c r="P108" s="237">
        <v>0</v>
      </c>
      <c r="Q108" s="237">
        <f>ROUND(E108*P108,2)</f>
        <v>0</v>
      </c>
      <c r="R108" s="239"/>
      <c r="S108" s="239" t="s">
        <v>100</v>
      </c>
      <c r="T108" s="240" t="s">
        <v>101</v>
      </c>
      <c r="U108" s="223">
        <v>0</v>
      </c>
      <c r="V108" s="223">
        <f>ROUND(E108*U108,2)</f>
        <v>0</v>
      </c>
      <c r="W108" s="223"/>
      <c r="X108" s="223" t="s">
        <v>102</v>
      </c>
      <c r="Y108" s="223" t="s">
        <v>103</v>
      </c>
      <c r="Z108" s="213"/>
      <c r="AA108" s="213"/>
      <c r="AB108" s="213"/>
      <c r="AC108" s="213"/>
      <c r="AD108" s="213"/>
      <c r="AE108" s="213"/>
      <c r="AF108" s="213"/>
      <c r="AG108" s="213" t="s">
        <v>104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5">
      <c r="A109" s="220"/>
      <c r="B109" s="221"/>
      <c r="C109" s="243" t="s">
        <v>303</v>
      </c>
      <c r="D109" s="224"/>
      <c r="E109" s="225">
        <v>1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106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34">
        <v>47</v>
      </c>
      <c r="B110" s="235" t="s">
        <v>318</v>
      </c>
      <c r="C110" s="242" t="s">
        <v>319</v>
      </c>
      <c r="D110" s="236" t="s">
        <v>99</v>
      </c>
      <c r="E110" s="237">
        <v>3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7">
        <v>0</v>
      </c>
      <c r="O110" s="237">
        <f>ROUND(E110*N110,2)</f>
        <v>0</v>
      </c>
      <c r="P110" s="237">
        <v>0</v>
      </c>
      <c r="Q110" s="237">
        <f>ROUND(E110*P110,2)</f>
        <v>0</v>
      </c>
      <c r="R110" s="239"/>
      <c r="S110" s="239" t="s">
        <v>100</v>
      </c>
      <c r="T110" s="240" t="s">
        <v>101</v>
      </c>
      <c r="U110" s="223">
        <v>0</v>
      </c>
      <c r="V110" s="223">
        <f>ROUND(E110*U110,2)</f>
        <v>0</v>
      </c>
      <c r="W110" s="223"/>
      <c r="X110" s="223" t="s">
        <v>102</v>
      </c>
      <c r="Y110" s="223" t="s">
        <v>103</v>
      </c>
      <c r="Z110" s="213"/>
      <c r="AA110" s="213"/>
      <c r="AB110" s="213"/>
      <c r="AC110" s="213"/>
      <c r="AD110" s="213"/>
      <c r="AE110" s="213"/>
      <c r="AF110" s="213"/>
      <c r="AG110" s="213" t="s">
        <v>104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5">
      <c r="A111" s="220"/>
      <c r="B111" s="221"/>
      <c r="C111" s="243" t="s">
        <v>320</v>
      </c>
      <c r="D111" s="224"/>
      <c r="E111" s="225">
        <v>3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106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34">
        <v>48</v>
      </c>
      <c r="B112" s="235" t="s">
        <v>321</v>
      </c>
      <c r="C112" s="242" t="s">
        <v>322</v>
      </c>
      <c r="D112" s="236" t="s">
        <v>99</v>
      </c>
      <c r="E112" s="237">
        <v>2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7">
        <v>0</v>
      </c>
      <c r="O112" s="237">
        <f>ROUND(E112*N112,2)</f>
        <v>0</v>
      </c>
      <c r="P112" s="237">
        <v>0</v>
      </c>
      <c r="Q112" s="237">
        <f>ROUND(E112*P112,2)</f>
        <v>0</v>
      </c>
      <c r="R112" s="239"/>
      <c r="S112" s="239" t="s">
        <v>100</v>
      </c>
      <c r="T112" s="240" t="s">
        <v>101</v>
      </c>
      <c r="U112" s="223">
        <v>0</v>
      </c>
      <c r="V112" s="223">
        <f>ROUND(E112*U112,2)</f>
        <v>0</v>
      </c>
      <c r="W112" s="223"/>
      <c r="X112" s="223" t="s">
        <v>102</v>
      </c>
      <c r="Y112" s="223" t="s">
        <v>103</v>
      </c>
      <c r="Z112" s="213"/>
      <c r="AA112" s="213"/>
      <c r="AB112" s="213"/>
      <c r="AC112" s="213"/>
      <c r="AD112" s="213"/>
      <c r="AE112" s="213"/>
      <c r="AF112" s="213"/>
      <c r="AG112" s="213" t="s">
        <v>104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5">
      <c r="A113" s="220"/>
      <c r="B113" s="221"/>
      <c r="C113" s="243" t="s">
        <v>323</v>
      </c>
      <c r="D113" s="224"/>
      <c r="E113" s="225">
        <v>2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106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34">
        <v>49</v>
      </c>
      <c r="B114" s="235" t="s">
        <v>324</v>
      </c>
      <c r="C114" s="242" t="s">
        <v>325</v>
      </c>
      <c r="D114" s="236" t="s">
        <v>99</v>
      </c>
      <c r="E114" s="237">
        <v>1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7">
        <v>0</v>
      </c>
      <c r="O114" s="237">
        <f>ROUND(E114*N114,2)</f>
        <v>0</v>
      </c>
      <c r="P114" s="237">
        <v>0</v>
      </c>
      <c r="Q114" s="237">
        <f>ROUND(E114*P114,2)</f>
        <v>0</v>
      </c>
      <c r="R114" s="239"/>
      <c r="S114" s="239" t="s">
        <v>100</v>
      </c>
      <c r="T114" s="240" t="s">
        <v>101</v>
      </c>
      <c r="U114" s="223">
        <v>0</v>
      </c>
      <c r="V114" s="223">
        <f>ROUND(E114*U114,2)</f>
        <v>0</v>
      </c>
      <c r="W114" s="223"/>
      <c r="X114" s="223" t="s">
        <v>102</v>
      </c>
      <c r="Y114" s="223" t="s">
        <v>103</v>
      </c>
      <c r="Z114" s="213"/>
      <c r="AA114" s="213"/>
      <c r="AB114" s="213"/>
      <c r="AC114" s="213"/>
      <c r="AD114" s="213"/>
      <c r="AE114" s="213"/>
      <c r="AF114" s="213"/>
      <c r="AG114" s="213" t="s">
        <v>104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5">
      <c r="A115" s="220"/>
      <c r="B115" s="221"/>
      <c r="C115" s="243" t="s">
        <v>303</v>
      </c>
      <c r="D115" s="224"/>
      <c r="E115" s="225">
        <v>1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106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34">
        <v>50</v>
      </c>
      <c r="B116" s="235" t="s">
        <v>326</v>
      </c>
      <c r="C116" s="242" t="s">
        <v>327</v>
      </c>
      <c r="D116" s="236" t="s">
        <v>99</v>
      </c>
      <c r="E116" s="237">
        <v>2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9"/>
      <c r="S116" s="239" t="s">
        <v>100</v>
      </c>
      <c r="T116" s="240" t="s">
        <v>101</v>
      </c>
      <c r="U116" s="223">
        <v>0</v>
      </c>
      <c r="V116" s="223">
        <f>ROUND(E116*U116,2)</f>
        <v>0</v>
      </c>
      <c r="W116" s="223"/>
      <c r="X116" s="223" t="s">
        <v>102</v>
      </c>
      <c r="Y116" s="223" t="s">
        <v>103</v>
      </c>
      <c r="Z116" s="213"/>
      <c r="AA116" s="213"/>
      <c r="AB116" s="213"/>
      <c r="AC116" s="213"/>
      <c r="AD116" s="213"/>
      <c r="AE116" s="213"/>
      <c r="AF116" s="213"/>
      <c r="AG116" s="213" t="s">
        <v>104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5">
      <c r="A117" s="220"/>
      <c r="B117" s="221"/>
      <c r="C117" s="243" t="s">
        <v>323</v>
      </c>
      <c r="D117" s="224"/>
      <c r="E117" s="225">
        <v>2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106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34">
        <v>51</v>
      </c>
      <c r="B118" s="235" t="s">
        <v>328</v>
      </c>
      <c r="C118" s="242" t="s">
        <v>273</v>
      </c>
      <c r="D118" s="236" t="s">
        <v>99</v>
      </c>
      <c r="E118" s="237">
        <v>2</v>
      </c>
      <c r="F118" s="238"/>
      <c r="G118" s="239">
        <f>ROUND(E118*F118,2)</f>
        <v>0</v>
      </c>
      <c r="H118" s="238"/>
      <c r="I118" s="239">
        <f>ROUND(E118*H118,2)</f>
        <v>0</v>
      </c>
      <c r="J118" s="238"/>
      <c r="K118" s="239">
        <f>ROUND(E118*J118,2)</f>
        <v>0</v>
      </c>
      <c r="L118" s="239">
        <v>21</v>
      </c>
      <c r="M118" s="239">
        <f>G118*(1+L118/100)</f>
        <v>0</v>
      </c>
      <c r="N118" s="237">
        <v>0</v>
      </c>
      <c r="O118" s="237">
        <f>ROUND(E118*N118,2)</f>
        <v>0</v>
      </c>
      <c r="P118" s="237">
        <v>0</v>
      </c>
      <c r="Q118" s="237">
        <f>ROUND(E118*P118,2)</f>
        <v>0</v>
      </c>
      <c r="R118" s="239"/>
      <c r="S118" s="239" t="s">
        <v>100</v>
      </c>
      <c r="T118" s="240" t="s">
        <v>101</v>
      </c>
      <c r="U118" s="223">
        <v>0</v>
      </c>
      <c r="V118" s="223">
        <f>ROUND(E118*U118,2)</f>
        <v>0</v>
      </c>
      <c r="W118" s="223"/>
      <c r="X118" s="223" t="s">
        <v>102</v>
      </c>
      <c r="Y118" s="223" t="s">
        <v>103</v>
      </c>
      <c r="Z118" s="213"/>
      <c r="AA118" s="213"/>
      <c r="AB118" s="213"/>
      <c r="AC118" s="213"/>
      <c r="AD118" s="213"/>
      <c r="AE118" s="213"/>
      <c r="AF118" s="213"/>
      <c r="AG118" s="213" t="s">
        <v>104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5">
      <c r="A119" s="220"/>
      <c r="B119" s="221"/>
      <c r="C119" s="243" t="s">
        <v>323</v>
      </c>
      <c r="D119" s="224"/>
      <c r="E119" s="225">
        <v>2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106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34">
        <v>52</v>
      </c>
      <c r="B120" s="235" t="s">
        <v>329</v>
      </c>
      <c r="C120" s="242" t="s">
        <v>330</v>
      </c>
      <c r="D120" s="236" t="s">
        <v>99</v>
      </c>
      <c r="E120" s="237">
        <v>1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9"/>
      <c r="S120" s="239" t="s">
        <v>100</v>
      </c>
      <c r="T120" s="240" t="s">
        <v>101</v>
      </c>
      <c r="U120" s="223">
        <v>0</v>
      </c>
      <c r="V120" s="223">
        <f>ROUND(E120*U120,2)</f>
        <v>0</v>
      </c>
      <c r="W120" s="223"/>
      <c r="X120" s="223" t="s">
        <v>102</v>
      </c>
      <c r="Y120" s="223" t="s">
        <v>103</v>
      </c>
      <c r="Z120" s="213"/>
      <c r="AA120" s="213"/>
      <c r="AB120" s="213"/>
      <c r="AC120" s="213"/>
      <c r="AD120" s="213"/>
      <c r="AE120" s="213"/>
      <c r="AF120" s="213"/>
      <c r="AG120" s="213" t="s">
        <v>104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5">
      <c r="A121" s="220"/>
      <c r="B121" s="221"/>
      <c r="C121" s="243" t="s">
        <v>303</v>
      </c>
      <c r="D121" s="224"/>
      <c r="E121" s="225">
        <v>1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106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34">
        <v>53</v>
      </c>
      <c r="B122" s="235" t="s">
        <v>331</v>
      </c>
      <c r="C122" s="242" t="s">
        <v>332</v>
      </c>
      <c r="D122" s="236" t="s">
        <v>99</v>
      </c>
      <c r="E122" s="237">
        <v>1</v>
      </c>
      <c r="F122" s="238"/>
      <c r="G122" s="239">
        <f>ROUND(E122*F122,2)</f>
        <v>0</v>
      </c>
      <c r="H122" s="238"/>
      <c r="I122" s="239">
        <f>ROUND(E122*H122,2)</f>
        <v>0</v>
      </c>
      <c r="J122" s="238"/>
      <c r="K122" s="239">
        <f>ROUND(E122*J122,2)</f>
        <v>0</v>
      </c>
      <c r="L122" s="239">
        <v>21</v>
      </c>
      <c r="M122" s="239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9"/>
      <c r="S122" s="239" t="s">
        <v>100</v>
      </c>
      <c r="T122" s="240" t="s">
        <v>101</v>
      </c>
      <c r="U122" s="223">
        <v>0</v>
      </c>
      <c r="V122" s="223">
        <f>ROUND(E122*U122,2)</f>
        <v>0</v>
      </c>
      <c r="W122" s="223"/>
      <c r="X122" s="223" t="s">
        <v>102</v>
      </c>
      <c r="Y122" s="223" t="s">
        <v>103</v>
      </c>
      <c r="Z122" s="213"/>
      <c r="AA122" s="213"/>
      <c r="AB122" s="213"/>
      <c r="AC122" s="213"/>
      <c r="AD122" s="213"/>
      <c r="AE122" s="213"/>
      <c r="AF122" s="213"/>
      <c r="AG122" s="213" t="s">
        <v>104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5">
      <c r="A123" s="220"/>
      <c r="B123" s="221"/>
      <c r="C123" s="243" t="s">
        <v>303</v>
      </c>
      <c r="D123" s="224"/>
      <c r="E123" s="225">
        <v>1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106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34">
        <v>54</v>
      </c>
      <c r="B124" s="235" t="s">
        <v>185</v>
      </c>
      <c r="C124" s="242" t="s">
        <v>333</v>
      </c>
      <c r="D124" s="236" t="s">
        <v>187</v>
      </c>
      <c r="E124" s="237">
        <v>1</v>
      </c>
      <c r="F124" s="238"/>
      <c r="G124" s="239">
        <f>ROUND(E124*F124,2)</f>
        <v>0</v>
      </c>
      <c r="H124" s="238"/>
      <c r="I124" s="239">
        <f>ROUND(E124*H124,2)</f>
        <v>0</v>
      </c>
      <c r="J124" s="238"/>
      <c r="K124" s="239">
        <f>ROUND(E124*J124,2)</f>
        <v>0</v>
      </c>
      <c r="L124" s="239">
        <v>21</v>
      </c>
      <c r="M124" s="239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9"/>
      <c r="S124" s="239" t="s">
        <v>100</v>
      </c>
      <c r="T124" s="240" t="s">
        <v>101</v>
      </c>
      <c r="U124" s="223">
        <v>0</v>
      </c>
      <c r="V124" s="223">
        <f>ROUND(E124*U124,2)</f>
        <v>0</v>
      </c>
      <c r="W124" s="223"/>
      <c r="X124" s="223" t="s">
        <v>102</v>
      </c>
      <c r="Y124" s="223" t="s">
        <v>103</v>
      </c>
      <c r="Z124" s="213"/>
      <c r="AA124" s="213"/>
      <c r="AB124" s="213"/>
      <c r="AC124" s="213"/>
      <c r="AD124" s="213"/>
      <c r="AE124" s="213"/>
      <c r="AF124" s="213"/>
      <c r="AG124" s="213" t="s">
        <v>104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5">
      <c r="A125" s="220"/>
      <c r="B125" s="221"/>
      <c r="C125" s="243" t="s">
        <v>188</v>
      </c>
      <c r="D125" s="224"/>
      <c r="E125" s="225">
        <v>1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106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5">
      <c r="A126" s="220"/>
      <c r="B126" s="221"/>
      <c r="C126" s="243" t="s">
        <v>334</v>
      </c>
      <c r="D126" s="224"/>
      <c r="E126" s="225"/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106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 x14ac:dyDescent="0.25">
      <c r="A127" s="220"/>
      <c r="B127" s="221"/>
      <c r="C127" s="243" t="s">
        <v>335</v>
      </c>
      <c r="D127" s="224"/>
      <c r="E127" s="225"/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106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34">
        <v>55</v>
      </c>
      <c r="B128" s="235" t="s">
        <v>191</v>
      </c>
      <c r="C128" s="242" t="s">
        <v>336</v>
      </c>
      <c r="D128" s="236" t="s">
        <v>187</v>
      </c>
      <c r="E128" s="237">
        <v>1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9"/>
      <c r="S128" s="239" t="s">
        <v>100</v>
      </c>
      <c r="T128" s="240" t="s">
        <v>101</v>
      </c>
      <c r="U128" s="223">
        <v>0</v>
      </c>
      <c r="V128" s="223">
        <f>ROUND(E128*U128,2)</f>
        <v>0</v>
      </c>
      <c r="W128" s="223"/>
      <c r="X128" s="223" t="s">
        <v>102</v>
      </c>
      <c r="Y128" s="223" t="s">
        <v>103</v>
      </c>
      <c r="Z128" s="213"/>
      <c r="AA128" s="213"/>
      <c r="AB128" s="213"/>
      <c r="AC128" s="213"/>
      <c r="AD128" s="213"/>
      <c r="AE128" s="213"/>
      <c r="AF128" s="213"/>
      <c r="AG128" s="213" t="s">
        <v>104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5">
      <c r="A129" s="220"/>
      <c r="B129" s="221"/>
      <c r="C129" s="243" t="s">
        <v>193</v>
      </c>
      <c r="D129" s="224"/>
      <c r="E129" s="225">
        <v>1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106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5">
      <c r="A130" s="220"/>
      <c r="B130" s="221"/>
      <c r="C130" s="243" t="s">
        <v>334</v>
      </c>
      <c r="D130" s="224"/>
      <c r="E130" s="225"/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3"/>
      <c r="AA130" s="213"/>
      <c r="AB130" s="213"/>
      <c r="AC130" s="213"/>
      <c r="AD130" s="213"/>
      <c r="AE130" s="213"/>
      <c r="AF130" s="213"/>
      <c r="AG130" s="213" t="s">
        <v>106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5">
      <c r="A131" s="220"/>
      <c r="B131" s="221"/>
      <c r="C131" s="243" t="s">
        <v>335</v>
      </c>
      <c r="D131" s="224"/>
      <c r="E131" s="225"/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106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34">
        <v>56</v>
      </c>
      <c r="B132" s="235" t="s">
        <v>194</v>
      </c>
      <c r="C132" s="242" t="s">
        <v>337</v>
      </c>
      <c r="D132" s="236" t="s">
        <v>99</v>
      </c>
      <c r="E132" s="237">
        <v>24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9"/>
      <c r="S132" s="239" t="s">
        <v>100</v>
      </c>
      <c r="T132" s="240" t="s">
        <v>101</v>
      </c>
      <c r="U132" s="223">
        <v>0</v>
      </c>
      <c r="V132" s="223">
        <f>ROUND(E132*U132,2)</f>
        <v>0</v>
      </c>
      <c r="W132" s="223"/>
      <c r="X132" s="223" t="s">
        <v>102</v>
      </c>
      <c r="Y132" s="223" t="s">
        <v>103</v>
      </c>
      <c r="Z132" s="213"/>
      <c r="AA132" s="213"/>
      <c r="AB132" s="213"/>
      <c r="AC132" s="213"/>
      <c r="AD132" s="213"/>
      <c r="AE132" s="213"/>
      <c r="AF132" s="213"/>
      <c r="AG132" s="213" t="s">
        <v>104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5">
      <c r="A133" s="220"/>
      <c r="B133" s="221"/>
      <c r="C133" s="243" t="s">
        <v>196</v>
      </c>
      <c r="D133" s="224"/>
      <c r="E133" s="225"/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106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5">
      <c r="A134" s="220"/>
      <c r="B134" s="221"/>
      <c r="C134" s="243" t="s">
        <v>197</v>
      </c>
      <c r="D134" s="224"/>
      <c r="E134" s="225"/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106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5">
      <c r="A135" s="220"/>
      <c r="B135" s="221"/>
      <c r="C135" s="243" t="s">
        <v>258</v>
      </c>
      <c r="D135" s="224"/>
      <c r="E135" s="225">
        <v>11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106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3" x14ac:dyDescent="0.25">
      <c r="A136" s="220"/>
      <c r="B136" s="221"/>
      <c r="C136" s="243" t="s">
        <v>259</v>
      </c>
      <c r="D136" s="224"/>
      <c r="E136" s="225">
        <v>11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106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5">
      <c r="A137" s="220"/>
      <c r="B137" s="221"/>
      <c r="C137" s="243" t="s">
        <v>338</v>
      </c>
      <c r="D137" s="224"/>
      <c r="E137" s="225"/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106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 x14ac:dyDescent="0.25">
      <c r="A138" s="220"/>
      <c r="B138" s="221"/>
      <c r="C138" s="243" t="s">
        <v>262</v>
      </c>
      <c r="D138" s="224"/>
      <c r="E138" s="225">
        <v>1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106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5">
      <c r="A139" s="220"/>
      <c r="B139" s="221"/>
      <c r="C139" s="243" t="s">
        <v>339</v>
      </c>
      <c r="D139" s="224"/>
      <c r="E139" s="225"/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106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5">
      <c r="A140" s="220"/>
      <c r="B140" s="221"/>
      <c r="C140" s="243" t="s">
        <v>303</v>
      </c>
      <c r="D140" s="224"/>
      <c r="E140" s="225">
        <v>1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106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0.399999999999999" outlineLevel="1" x14ac:dyDescent="0.25">
      <c r="A141" s="234">
        <v>57</v>
      </c>
      <c r="B141" s="235" t="s">
        <v>200</v>
      </c>
      <c r="C141" s="242" t="s">
        <v>201</v>
      </c>
      <c r="D141" s="236" t="s">
        <v>99</v>
      </c>
      <c r="E141" s="237">
        <v>24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9"/>
      <c r="S141" s="239" t="s">
        <v>100</v>
      </c>
      <c r="T141" s="240" t="s">
        <v>340</v>
      </c>
      <c r="U141" s="223">
        <v>0</v>
      </c>
      <c r="V141" s="223">
        <f>ROUND(E141*U141,2)</f>
        <v>0</v>
      </c>
      <c r="W141" s="223"/>
      <c r="X141" s="223" t="s">
        <v>102</v>
      </c>
      <c r="Y141" s="223" t="s">
        <v>103</v>
      </c>
      <c r="Z141" s="213"/>
      <c r="AA141" s="213"/>
      <c r="AB141" s="213"/>
      <c r="AC141" s="213"/>
      <c r="AD141" s="213"/>
      <c r="AE141" s="213"/>
      <c r="AF141" s="213"/>
      <c r="AG141" s="213" t="s">
        <v>104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2" x14ac:dyDescent="0.25">
      <c r="A142" s="220"/>
      <c r="B142" s="221"/>
      <c r="C142" s="243" t="s">
        <v>341</v>
      </c>
      <c r="D142" s="224"/>
      <c r="E142" s="225"/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3"/>
      <c r="AA142" s="213"/>
      <c r="AB142" s="213"/>
      <c r="AC142" s="213"/>
      <c r="AD142" s="213"/>
      <c r="AE142" s="213"/>
      <c r="AF142" s="213"/>
      <c r="AG142" s="213" t="s">
        <v>106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3" x14ac:dyDescent="0.25">
      <c r="A143" s="220"/>
      <c r="B143" s="221"/>
      <c r="C143" s="243" t="s">
        <v>342</v>
      </c>
      <c r="D143" s="224"/>
      <c r="E143" s="225">
        <v>11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106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 x14ac:dyDescent="0.25">
      <c r="A144" s="220"/>
      <c r="B144" s="221"/>
      <c r="C144" s="243" t="s">
        <v>204</v>
      </c>
      <c r="D144" s="224"/>
      <c r="E144" s="225">
        <v>1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106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 x14ac:dyDescent="0.25">
      <c r="A145" s="220"/>
      <c r="B145" s="221"/>
      <c r="C145" s="243" t="s">
        <v>343</v>
      </c>
      <c r="D145" s="224"/>
      <c r="E145" s="225"/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106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3" x14ac:dyDescent="0.25">
      <c r="A146" s="220"/>
      <c r="B146" s="221"/>
      <c r="C146" s="243" t="s">
        <v>203</v>
      </c>
      <c r="D146" s="224"/>
      <c r="E146" s="225">
        <v>11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106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 x14ac:dyDescent="0.25">
      <c r="A147" s="220"/>
      <c r="B147" s="221"/>
      <c r="C147" s="243" t="s">
        <v>344</v>
      </c>
      <c r="D147" s="224"/>
      <c r="E147" s="225">
        <v>1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106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20.399999999999999" outlineLevel="1" x14ac:dyDescent="0.25">
      <c r="A148" s="234">
        <v>58</v>
      </c>
      <c r="B148" s="235" t="s">
        <v>207</v>
      </c>
      <c r="C148" s="242" t="s">
        <v>208</v>
      </c>
      <c r="D148" s="236" t="s">
        <v>209</v>
      </c>
      <c r="E148" s="237">
        <v>11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9"/>
      <c r="S148" s="239" t="s">
        <v>100</v>
      </c>
      <c r="T148" s="240" t="s">
        <v>340</v>
      </c>
      <c r="U148" s="223">
        <v>0</v>
      </c>
      <c r="V148" s="223">
        <f>ROUND(E148*U148,2)</f>
        <v>0</v>
      </c>
      <c r="W148" s="223"/>
      <c r="X148" s="223" t="s">
        <v>102</v>
      </c>
      <c r="Y148" s="223" t="s">
        <v>103</v>
      </c>
      <c r="Z148" s="213"/>
      <c r="AA148" s="213"/>
      <c r="AB148" s="213"/>
      <c r="AC148" s="213"/>
      <c r="AD148" s="213"/>
      <c r="AE148" s="213"/>
      <c r="AF148" s="213"/>
      <c r="AG148" s="213" t="s">
        <v>104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2" x14ac:dyDescent="0.25">
      <c r="A149" s="220"/>
      <c r="B149" s="221"/>
      <c r="C149" s="243" t="s">
        <v>341</v>
      </c>
      <c r="D149" s="224"/>
      <c r="E149" s="225"/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106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3" x14ac:dyDescent="0.25">
      <c r="A150" s="220"/>
      <c r="B150" s="221"/>
      <c r="C150" s="243" t="s">
        <v>345</v>
      </c>
      <c r="D150" s="224"/>
      <c r="E150" s="225">
        <v>3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106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5">
      <c r="A151" s="220"/>
      <c r="B151" s="221"/>
      <c r="C151" s="243" t="s">
        <v>346</v>
      </c>
      <c r="D151" s="224"/>
      <c r="E151" s="225">
        <v>2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106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5">
      <c r="A152" s="220"/>
      <c r="B152" s="221"/>
      <c r="C152" s="243" t="s">
        <v>343</v>
      </c>
      <c r="D152" s="224"/>
      <c r="E152" s="225"/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106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 x14ac:dyDescent="0.25">
      <c r="A153" s="220"/>
      <c r="B153" s="221"/>
      <c r="C153" s="243" t="s">
        <v>347</v>
      </c>
      <c r="D153" s="224"/>
      <c r="E153" s="225">
        <v>3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106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 x14ac:dyDescent="0.25">
      <c r="A154" s="220"/>
      <c r="B154" s="221"/>
      <c r="C154" s="243" t="s">
        <v>348</v>
      </c>
      <c r="D154" s="224"/>
      <c r="E154" s="225">
        <v>3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106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5">
      <c r="A155" s="3"/>
      <c r="B155" s="4"/>
      <c r="C155" s="244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AE155">
        <v>15</v>
      </c>
      <c r="AF155">
        <v>21</v>
      </c>
      <c r="AG155" t="s">
        <v>81</v>
      </c>
    </row>
    <row r="156" spans="1:60" x14ac:dyDescent="0.25">
      <c r="A156" s="216"/>
      <c r="B156" s="217" t="s">
        <v>29</v>
      </c>
      <c r="C156" s="245"/>
      <c r="D156" s="218"/>
      <c r="E156" s="219"/>
      <c r="F156" s="219"/>
      <c r="G156" s="233">
        <f>G8</f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AE156">
        <f>SUMIF(L7:L154,AE155,G7:G154)</f>
        <v>0</v>
      </c>
      <c r="AF156">
        <f>SUMIF(L7:L154,AF155,G7:G154)</f>
        <v>0</v>
      </c>
      <c r="AG156" t="s">
        <v>216</v>
      </c>
    </row>
    <row r="157" spans="1:60" x14ac:dyDescent="0.25">
      <c r="C157" s="246"/>
      <c r="D157" s="10"/>
      <c r="AG157" t="s">
        <v>217</v>
      </c>
    </row>
    <row r="158" spans="1:60" x14ac:dyDescent="0.25">
      <c r="D158" s="10"/>
    </row>
    <row r="159" spans="1:60" x14ac:dyDescent="0.25">
      <c r="D159" s="10"/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VqjjxgH0c0pFI6aKo4t4p1hCWMlC8bSiRSHMJhvm40Y1o1crAqSbcXrJp6ZwZ6gUEHFjbX3nN+HFv0m62ehFxg==" saltValue="dtXi4uM6J931E6QWRYDOE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08 Pol</vt:lpstr>
      <vt:lpstr>SO 02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08 Pol'!Názvy_tisku</vt:lpstr>
      <vt:lpstr>'SO 02 08 Pol'!Názvy_tisku</vt:lpstr>
      <vt:lpstr>oadresa</vt:lpstr>
      <vt:lpstr>Stavba!Objednatel</vt:lpstr>
      <vt:lpstr>Stavba!Objekt</vt:lpstr>
      <vt:lpstr>'SO 01 08 Pol'!Oblast_tisku</vt:lpstr>
      <vt:lpstr>'SO 02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2019-03-19T12:27:02Z</cp:lastPrinted>
  <dcterms:created xsi:type="dcterms:W3CDTF">2009-04-08T07:15:50Z</dcterms:created>
  <dcterms:modified xsi:type="dcterms:W3CDTF">2025-09-05T13:43:46Z</dcterms:modified>
</cp:coreProperties>
</file>